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A1519D-4D45-4392-A2BF-49638A671E5C}" xr6:coauthVersionLast="46" xr6:coauthVersionMax="46" xr10:uidLastSave="{00000000-0000-0000-0000-000000000000}"/>
  <bookViews>
    <workbookView xWindow="-120" yWindow="-120" windowWidth="20730" windowHeight="11160" tabRatio="914" firstSheet="117" activeTab="1" xr2:uid="{00000000-000D-0000-FFFF-FFFF00000000}"/>
  </bookViews>
  <sheets>
    <sheet name="Повенецкая 7а" sheetId="1" r:id="rId1"/>
    <sheet name="Повенецкая 8" sheetId="2" r:id="rId2"/>
    <sheet name="Повенецкая 9" sheetId="3" r:id="rId3"/>
    <sheet name="Повенецкая 10" sheetId="4" r:id="rId4"/>
    <sheet name="Повенецкая 11" sheetId="5" r:id="rId5"/>
    <sheet name="Повенецкая 12" sheetId="6" r:id="rId6"/>
    <sheet name="Повенецкая 13" sheetId="7" r:id="rId7"/>
    <sheet name="Труда 9" sheetId="8" r:id="rId8"/>
    <sheet name="Труда 10" sheetId="9" r:id="rId9"/>
    <sheet name="Труда 13" sheetId="10" r:id="rId10"/>
    <sheet name="Труда 19а" sheetId="14" r:id="rId11"/>
    <sheet name="Труда 14" sheetId="11" r:id="rId12"/>
    <sheet name="Труда 15" sheetId="12" r:id="rId13"/>
    <sheet name="Труда 19" sheetId="13" r:id="rId14"/>
    <sheet name="Труда 22" sheetId="15" r:id="rId15"/>
    <sheet name="Конституции 10" sheetId="16" r:id="rId16"/>
    <sheet name="Конституции 12" sheetId="17" r:id="rId17"/>
    <sheet name="Челюскинцев 22" sheetId="18" r:id="rId18"/>
    <sheet name="Челюскинцев 23" sheetId="19" r:id="rId19"/>
    <sheet name="Челюскинцев 24" sheetId="20" r:id="rId20"/>
    <sheet name="Онежская 1" sheetId="21" r:id="rId21"/>
    <sheet name="Конституции 22а" sheetId="22" r:id="rId22"/>
    <sheet name="Первомайская 1" sheetId="23" r:id="rId23"/>
    <sheet name="Первомайская 3" sheetId="24" r:id="rId24"/>
    <sheet name="Первомайская 4" sheetId="25" r:id="rId25"/>
    <sheet name="Первомайская 6" sheetId="26" r:id="rId26"/>
    <sheet name="Первомайская 5а" sheetId="27" r:id="rId27"/>
    <sheet name="Первомайская 9" sheetId="28" r:id="rId28"/>
    <sheet name="Первомайская 11" sheetId="29" r:id="rId29"/>
    <sheet name="Первомайская 14" sheetId="30" r:id="rId30"/>
    <sheet name="Первомайская 16" sheetId="31" r:id="rId31"/>
    <sheet name="Гагарина 1" sheetId="32" r:id="rId32"/>
    <sheet name="Гагарина 2" sheetId="33" r:id="rId33"/>
    <sheet name="Гагарина 3" sheetId="34" r:id="rId34"/>
    <sheet name="Гагарина 4" sheetId="35" r:id="rId35"/>
    <sheet name="Гагарина 5" sheetId="36" r:id="rId36"/>
    <sheet name="Гагарина 6" sheetId="37" r:id="rId37"/>
    <sheet name="Гагарина 7" sheetId="38" r:id="rId38"/>
    <sheet name="Гагарина 9" sheetId="39" r:id="rId39"/>
    <sheet name="Гагарина 10" sheetId="40" r:id="rId40"/>
    <sheet name="пер.Гагарина 12" sheetId="41" r:id="rId41"/>
    <sheet name="пер.Гагарина 11" sheetId="42" r:id="rId42"/>
    <sheet name="пер.Гагарина 13" sheetId="43" r:id="rId43"/>
    <sheet name="пер.Гагарина 10" sheetId="44" r:id="rId44"/>
    <sheet name="пер.Гагарина 9" sheetId="45" r:id="rId45"/>
    <sheet name="пер.Гагарина 7" sheetId="46" r:id="rId46"/>
    <sheet name="Ленина1" sheetId="47" r:id="rId47"/>
    <sheet name="Ленина 2" sheetId="48" r:id="rId48"/>
    <sheet name="Ленина 3" sheetId="49" r:id="rId49"/>
    <sheet name="Ленина 4" sheetId="50" r:id="rId50"/>
    <sheet name="ленина 5" sheetId="51" r:id="rId51"/>
    <sheet name="Ленина 11" sheetId="52" r:id="rId52"/>
    <sheet name="Ленина 12" sheetId="53" r:id="rId53"/>
    <sheet name="Ленина 14" sheetId="54" r:id="rId54"/>
    <sheet name="Ленина 15 " sheetId="55" r:id="rId55"/>
    <sheet name="Ленина 16" sheetId="56" r:id="rId56"/>
    <sheet name="Ленина 19" sheetId="57" r:id="rId57"/>
    <sheet name="Ленина 21" sheetId="58" r:id="rId58"/>
    <sheet name="Октябрьская 5" sheetId="59" r:id="rId59"/>
    <sheet name="Октябрьская 5 а" sheetId="60" r:id="rId60"/>
    <sheet name="Октябрьская 9" sheetId="61" r:id="rId61"/>
    <sheet name="Октябрьская 11" sheetId="62" r:id="rId62"/>
    <sheet name="Челюскинцев 10" sheetId="63" state="hidden" r:id="rId63"/>
    <sheet name="Челюскинцев 11" sheetId="64" r:id="rId64"/>
    <sheet name="Челюскинцев 12" sheetId="65" r:id="rId65"/>
    <sheet name="Челюскинцев 16" sheetId="66" state="hidden" r:id="rId66"/>
    <sheet name="Челюскинцев 18" sheetId="67" r:id="rId67"/>
    <sheet name="Молодежная 11" sheetId="68" r:id="rId68"/>
    <sheet name="Молодежная 12" sheetId="69" r:id="rId69"/>
    <sheet name="Молодежная 14" sheetId="70" r:id="rId70"/>
    <sheet name="Конституции16" sheetId="71" r:id="rId71"/>
    <sheet name="Конституции17" sheetId="72" r:id="rId72"/>
    <sheet name="Конституции 22" sheetId="73" r:id="rId73"/>
    <sheet name="Комсомольская 6" sheetId="74" r:id="rId74"/>
    <sheet name="Комсомольская 7" sheetId="75" r:id="rId75"/>
    <sheet name="Комсомольская 9" sheetId="76" r:id="rId76"/>
    <sheet name="Комсомольская 10" sheetId="77" r:id="rId77"/>
    <sheet name="Комсомольская 12" sheetId="78" r:id="rId78"/>
    <sheet name="Комсомольская 13" sheetId="79" r:id="rId79"/>
    <sheet name="Комсомольская 14" sheetId="80" r:id="rId80"/>
    <sheet name="Комсомольская 15" sheetId="81" r:id="rId81"/>
    <sheet name="Комсомольская 17" sheetId="82" r:id="rId82"/>
    <sheet name="Кирова 2" sheetId="83" r:id="rId83"/>
    <sheet name="Кирова 4" sheetId="84" r:id="rId84"/>
    <sheet name="Кирова 6" sheetId="85" r:id="rId85"/>
    <sheet name="Кирова 8" sheetId="86" r:id="rId86"/>
    <sheet name="Кирова 13а" sheetId="87" r:id="rId87"/>
    <sheet name="Кирова 15а" sheetId="88" r:id="rId88"/>
    <sheet name="Кирова 14" sheetId="89" r:id="rId89"/>
    <sheet name="Кирова 16" sheetId="90" r:id="rId90"/>
    <sheet name="Кирова 18" sheetId="91" r:id="rId91"/>
    <sheet name="Кирова 20" sheetId="92" r:id="rId92"/>
    <sheet name="Кирова 22" sheetId="93" r:id="rId93"/>
    <sheet name="горького 8а" sheetId="94" r:id="rId94"/>
    <sheet name="Кирова 24" sheetId="95" r:id="rId95"/>
    <sheet name="Кирова 26" sheetId="96" r:id="rId96"/>
    <sheet name="Кирова 28" sheetId="97" r:id="rId97"/>
    <sheet name="Клубный 1" sheetId="98" r:id="rId98"/>
    <sheet name="Клубный 2" sheetId="99" r:id="rId99"/>
    <sheet name="Клубный 3" sheetId="100" r:id="rId100"/>
    <sheet name="Клубный 4" sheetId="101" r:id="rId101"/>
    <sheet name="Заводская 3" sheetId="102" r:id="rId102"/>
    <sheet name="Горького 10" sheetId="105" r:id="rId103"/>
    <sheet name="Горького 11" sheetId="106" r:id="rId104"/>
    <sheet name="Горького 16" sheetId="107" r:id="rId105"/>
    <sheet name="Горького 12" sheetId="108" r:id="rId106"/>
    <sheet name="Нефтебаза 6" sheetId="109" r:id="rId107"/>
    <sheet name="Заводская 4" sheetId="103" r:id="rId108"/>
    <sheet name="Нефтебаза 8" sheetId="110" r:id="rId109"/>
    <sheet name="Нефтебаза 10" sheetId="111" r:id="rId110"/>
    <sheet name="Гористая 2" sheetId="112" r:id="rId111"/>
    <sheet name="Гористая 4" sheetId="113" r:id="rId112"/>
    <sheet name="Больничная 7" sheetId="114" r:id="rId113"/>
    <sheet name="Совхозная 1" sheetId="115" r:id="rId114"/>
    <sheet name="Совхозная 2" sheetId="116" r:id="rId115"/>
    <sheet name="Совхозная 3" sheetId="117" r:id="rId116"/>
    <sheet name="Совхозная 4" sheetId="118" r:id="rId117"/>
    <sheet name="Совхозная 5" sheetId="119" r:id="rId118"/>
    <sheet name="Совхозная 6" sheetId="120" r:id="rId119"/>
    <sheet name="Совхозная 8" sheetId="121" r:id="rId120"/>
    <sheet name="Совхозная 11" sheetId="122" r:id="rId121"/>
    <sheet name="нефтебаза 1" sheetId="123" r:id="rId122"/>
    <sheet name="нефтебаза 4" sheetId="124" r:id="rId123"/>
    <sheet name="центральная 40" sheetId="125" r:id="rId124"/>
    <sheet name="железнод 4" sheetId="126" r:id="rId125"/>
    <sheet name="заводская 14" sheetId="127" r:id="rId126"/>
    <sheet name="Лист1" sheetId="128" r:id="rId127"/>
    <sheet name="Лист2" sheetId="129" r:id="rId128"/>
    <sheet name="Лист3" sheetId="130" r:id="rId129"/>
  </sheets>
  <definedNames>
    <definedName name="Excel_BuiltIn_Print_Area_46">#REF!</definedName>
    <definedName name="_xlnm.Print_Area" localSheetId="112">'Больничная 7'!$A$1:$J$37</definedName>
    <definedName name="_xlnm.Print_Area" localSheetId="31">'Гагарина 1'!$A$1:$J$38</definedName>
    <definedName name="_xlnm.Print_Area" localSheetId="39">'Гагарина 10'!$A$1:$J$38</definedName>
    <definedName name="_xlnm.Print_Area" localSheetId="32">'Гагарина 2'!$A$1:$J$38</definedName>
    <definedName name="_xlnm.Print_Area" localSheetId="33">'Гагарина 3'!$A$1:$J$38</definedName>
    <definedName name="_xlnm.Print_Area" localSheetId="34">'Гагарина 4'!$A$1:$J$38</definedName>
    <definedName name="_xlnm.Print_Area" localSheetId="35">'Гагарина 5'!$A$1:$J$38</definedName>
    <definedName name="_xlnm.Print_Area" localSheetId="36">'Гагарина 6'!$A$1:$J$38</definedName>
    <definedName name="_xlnm.Print_Area" localSheetId="37">'Гагарина 7'!$A$1:$J$38</definedName>
    <definedName name="_xlnm.Print_Area" localSheetId="38">'Гагарина 9'!$A$1:$J$38</definedName>
    <definedName name="_xlnm.Print_Area" localSheetId="110">'Гористая 2'!$A$1:$J$38</definedName>
    <definedName name="_xlnm.Print_Area" localSheetId="111">'Гористая 4'!$A$1:$J$38</definedName>
    <definedName name="_xlnm.Print_Area" localSheetId="102">'Горького 10'!$A$1:$J$38</definedName>
    <definedName name="_xlnm.Print_Area" localSheetId="103">'Горького 11'!$A$1:$J$38</definedName>
    <definedName name="_xlnm.Print_Area" localSheetId="105">'Горького 12'!$A$1:$J$38</definedName>
    <definedName name="_xlnm.Print_Area" localSheetId="104">'Горького 16'!$A$1:$J$38</definedName>
    <definedName name="_xlnm.Print_Area" localSheetId="101">'Заводская 3'!$A$1:$J$38</definedName>
    <definedName name="_xlnm.Print_Area" localSheetId="107">'Заводская 4'!$A$1:$J$38</definedName>
    <definedName name="_xlnm.Print_Area" localSheetId="86">'Кирова 13а'!$A$1:$J$38</definedName>
    <definedName name="_xlnm.Print_Area" localSheetId="88">'Кирова 14'!$A$1:$J$38</definedName>
    <definedName name="_xlnm.Print_Area" localSheetId="87">'Кирова 15а'!$A$1:$J$38</definedName>
    <definedName name="_xlnm.Print_Area" localSheetId="89">'Кирова 16'!$A$1:$J$38</definedName>
    <definedName name="_xlnm.Print_Area" localSheetId="90">'Кирова 18'!$A$1:$J$38</definedName>
    <definedName name="_xlnm.Print_Area" localSheetId="82">'Кирова 2'!$A$1:$J$38</definedName>
    <definedName name="_xlnm.Print_Area" localSheetId="91">'Кирова 20'!$A$1:$J$38</definedName>
    <definedName name="_xlnm.Print_Area" localSheetId="92">'Кирова 22'!$A$1:$J$38</definedName>
    <definedName name="_xlnm.Print_Area" localSheetId="94">'Кирова 24'!$A$1:$J$38</definedName>
    <definedName name="_xlnm.Print_Area" localSheetId="95">'Кирова 26'!$A$1:$J$38</definedName>
    <definedName name="_xlnm.Print_Area" localSheetId="96">'Кирова 28'!$A$1:$J$38</definedName>
    <definedName name="_xlnm.Print_Area" localSheetId="83">'Кирова 4'!$A$1:$J$38</definedName>
    <definedName name="_xlnm.Print_Area" localSheetId="84">'Кирова 6'!$A$1:$J$38</definedName>
    <definedName name="_xlnm.Print_Area" localSheetId="85">'Кирова 8'!$A$1:$J$38</definedName>
    <definedName name="_xlnm.Print_Area" localSheetId="97">'Клубный 1'!$A$1:$J$38</definedName>
    <definedName name="_xlnm.Print_Area" localSheetId="98">'Клубный 2'!$A$1:$J$38</definedName>
    <definedName name="_xlnm.Print_Area" localSheetId="99">'Клубный 3'!$A$1:$J$38</definedName>
    <definedName name="_xlnm.Print_Area" localSheetId="100">'Клубный 4'!$A$1:$J$38</definedName>
    <definedName name="_xlnm.Print_Area" localSheetId="76">'Комсомольская 10'!$A$1:$J$38</definedName>
    <definedName name="_xlnm.Print_Area" localSheetId="77">'Комсомольская 12'!$A$1:$J$38</definedName>
    <definedName name="_xlnm.Print_Area" localSheetId="78">'Комсомольская 13'!$A$1:$J$38</definedName>
    <definedName name="_xlnm.Print_Area" localSheetId="79">'Комсомольская 14'!$A$1:$J$38</definedName>
    <definedName name="_xlnm.Print_Area" localSheetId="80">'Комсомольская 15'!$A$1:$J$38</definedName>
    <definedName name="_xlnm.Print_Area" localSheetId="81">'Комсомольская 17'!$A$1:$J$38</definedName>
    <definedName name="_xlnm.Print_Area" localSheetId="73">'Комсомольская 6'!$A$1:$J$38</definedName>
    <definedName name="_xlnm.Print_Area" localSheetId="74">'Комсомольская 7'!$A$1:$J$38</definedName>
    <definedName name="_xlnm.Print_Area" localSheetId="75">'Комсомольская 9'!$A$1:$J$38</definedName>
    <definedName name="_xlnm.Print_Area" localSheetId="15">'Конституции 10'!$A$1:$J$38</definedName>
    <definedName name="_xlnm.Print_Area" localSheetId="16">'Конституции 12'!$A$1:$J$38</definedName>
    <definedName name="_xlnm.Print_Area" localSheetId="72">'Конституции 22'!$A$1:$J$38</definedName>
    <definedName name="_xlnm.Print_Area" localSheetId="21">'Конституции 22а'!$A$1:$J$38</definedName>
    <definedName name="_xlnm.Print_Area" localSheetId="70">Конституции16!$A$1:$J$38</definedName>
    <definedName name="_xlnm.Print_Area" localSheetId="71">Конституции17!$A$1:$J$38</definedName>
    <definedName name="_xlnm.Print_Area" localSheetId="51">'Ленина 11'!$A$1:$J$38</definedName>
    <definedName name="_xlnm.Print_Area" localSheetId="52">'Ленина 12'!$A$1:$J$38</definedName>
    <definedName name="_xlnm.Print_Area" localSheetId="53">'Ленина 14'!$A$1:$J$38</definedName>
    <definedName name="_xlnm.Print_Area" localSheetId="54">'Ленина 15 '!$A$1:$J$38</definedName>
    <definedName name="_xlnm.Print_Area" localSheetId="55">'Ленина 16'!$A$1:$J$38</definedName>
    <definedName name="_xlnm.Print_Area" localSheetId="56">'Ленина 19'!$A$1:$J$38</definedName>
    <definedName name="_xlnm.Print_Area" localSheetId="47">'Ленина 2'!$A$1:$J$38</definedName>
    <definedName name="_xlnm.Print_Area" localSheetId="57">'Ленина 21'!$A$1:$J$38</definedName>
    <definedName name="_xlnm.Print_Area" localSheetId="48">'Ленина 3'!$A$1:$J$38</definedName>
    <definedName name="_xlnm.Print_Area" localSheetId="49">'Ленина 4'!$A$1:$J$38</definedName>
    <definedName name="_xlnm.Print_Area" localSheetId="50">'ленина 5'!$A$1:$J$38</definedName>
    <definedName name="_xlnm.Print_Area" localSheetId="46">Ленина1!$A$1:$J$38</definedName>
    <definedName name="_xlnm.Print_Area" localSheetId="67">'Молодежная 11'!$A$1:$J$38</definedName>
    <definedName name="_xlnm.Print_Area" localSheetId="68">'Молодежная 12'!$A$1:$J$38</definedName>
    <definedName name="_xlnm.Print_Area" localSheetId="69">'Молодежная 14'!$A$1:$J$38</definedName>
    <definedName name="_xlnm.Print_Area" localSheetId="109">'Нефтебаза 10'!$A$1:$J$38</definedName>
    <definedName name="_xlnm.Print_Area" localSheetId="106">'Нефтебаза 6'!$A$1:$J$38</definedName>
    <definedName name="_xlnm.Print_Area" localSheetId="108">'Нефтебаза 8'!$A$1:$J$38</definedName>
    <definedName name="_xlnm.Print_Area" localSheetId="61">'Октябрьская 11'!$A$1:$J$38</definedName>
    <definedName name="_xlnm.Print_Area" localSheetId="58">'Октябрьская 5'!$A$1:$J$35</definedName>
    <definedName name="_xlnm.Print_Area" localSheetId="59">'Октябрьская 5 а'!$A$1:$J$37</definedName>
    <definedName name="_xlnm.Print_Area" localSheetId="60">'Октябрьская 9'!$A$1:$J$38</definedName>
    <definedName name="_xlnm.Print_Area" localSheetId="20">'Онежская 1'!$A$1:$J$38</definedName>
    <definedName name="_xlnm.Print_Area" localSheetId="43">'пер.Гагарина 10'!$A$1:$J$38</definedName>
    <definedName name="_xlnm.Print_Area" localSheetId="41">'пер.Гагарина 11'!$A$1:$J$38</definedName>
    <definedName name="_xlnm.Print_Area" localSheetId="40">'пер.Гагарина 12'!$A$1:$J$38</definedName>
    <definedName name="_xlnm.Print_Area" localSheetId="42">'пер.Гагарина 13'!$A$1:$J$38</definedName>
    <definedName name="_xlnm.Print_Area" localSheetId="45">'пер.Гагарина 7'!$A$1:$J$38</definedName>
    <definedName name="_xlnm.Print_Area" localSheetId="44">'пер.Гагарина 9'!$A$1:$J$38</definedName>
    <definedName name="_xlnm.Print_Area" localSheetId="22">'Первомайская 1'!$A$1:$J$38</definedName>
    <definedName name="_xlnm.Print_Area" localSheetId="28">'Первомайская 11'!$A$1:$J$38</definedName>
    <definedName name="_xlnm.Print_Area" localSheetId="29">'Первомайская 14'!$A$1:$J$38</definedName>
    <definedName name="_xlnm.Print_Area" localSheetId="30">'Первомайская 16'!$A$1:$J$38</definedName>
    <definedName name="_xlnm.Print_Area" localSheetId="23">'Первомайская 3'!$A$1:$J$38</definedName>
    <definedName name="_xlnm.Print_Area" localSheetId="24">'Первомайская 4'!$A$1:$J$38</definedName>
    <definedName name="_xlnm.Print_Area" localSheetId="26">'Первомайская 5а'!$A$1:$J$38</definedName>
    <definedName name="_xlnm.Print_Area" localSheetId="25">'Первомайская 6'!$A$1:$J$38</definedName>
    <definedName name="_xlnm.Print_Area" localSheetId="27">'Первомайская 9'!$A$1:$J$38</definedName>
    <definedName name="_xlnm.Print_Area" localSheetId="3">'Повенецкая 10'!$A$1:$J$38</definedName>
    <definedName name="_xlnm.Print_Area" localSheetId="4">'Повенецкая 11'!$A$1:$J$38</definedName>
    <definedName name="_xlnm.Print_Area" localSheetId="5">'Повенецкая 12'!$A$1:$J$38</definedName>
    <definedName name="_xlnm.Print_Area" localSheetId="6">'Повенецкая 13'!$A$1:$J$38</definedName>
    <definedName name="_xlnm.Print_Area" localSheetId="0">'Повенецкая 7а'!$A$1:$J$39</definedName>
    <definedName name="_xlnm.Print_Area" localSheetId="1">'Повенецкая 8'!$A$1:$J$38</definedName>
    <definedName name="_xlnm.Print_Area" localSheetId="2">'Повенецкая 9'!$A$1:$J$38</definedName>
    <definedName name="_xlnm.Print_Area" localSheetId="113">'Совхозная 1'!$A$1:$J$38</definedName>
    <definedName name="_xlnm.Print_Area" localSheetId="120">'Совхозная 11'!$A$1:$J$38</definedName>
    <definedName name="_xlnm.Print_Area" localSheetId="114">'Совхозная 2'!$A$1:$J$38</definedName>
    <definedName name="_xlnm.Print_Area" localSheetId="115">'Совхозная 3'!$A$1:$J$38</definedName>
    <definedName name="_xlnm.Print_Area" localSheetId="116">'Совхозная 4'!$A$1:$J$38</definedName>
    <definedName name="_xlnm.Print_Area" localSheetId="117">'Совхозная 5'!$A$1:$J$38</definedName>
    <definedName name="_xlnm.Print_Area" localSheetId="118">'Совхозная 6'!$A$1:$J$38</definedName>
    <definedName name="_xlnm.Print_Area" localSheetId="119">'Совхозная 8'!$A$1:$J$38</definedName>
    <definedName name="_xlnm.Print_Area" localSheetId="8">'Труда 10'!$A$1:$J$38</definedName>
    <definedName name="_xlnm.Print_Area" localSheetId="9">'Труда 13'!$A$1:$J$38</definedName>
    <definedName name="_xlnm.Print_Area" localSheetId="11">'Труда 14'!$A$1:$J$38</definedName>
    <definedName name="_xlnm.Print_Area" localSheetId="12">'Труда 15'!$A$1:$J$38</definedName>
    <definedName name="_xlnm.Print_Area" localSheetId="13">'Труда 19'!$A$1:$J$38</definedName>
    <definedName name="_xlnm.Print_Area" localSheetId="10">'Труда 19а'!$A$1:$J$38</definedName>
    <definedName name="_xlnm.Print_Area" localSheetId="14">'Труда 22'!$A$1:$J$38</definedName>
    <definedName name="_xlnm.Print_Area" localSheetId="7">'Труда 9'!$A$1:$J$38</definedName>
    <definedName name="_xlnm.Print_Area" localSheetId="62">'Челюскинцев 10'!$A$1:$J$38</definedName>
    <definedName name="_xlnm.Print_Area" localSheetId="63">'Челюскинцев 11'!$A$1:$J$38</definedName>
    <definedName name="_xlnm.Print_Area" localSheetId="64">'Челюскинцев 12'!$A$1:$J$38</definedName>
    <definedName name="_xlnm.Print_Area" localSheetId="65">'Челюскинцев 16'!$A$1:$J$38</definedName>
    <definedName name="_xlnm.Print_Area" localSheetId="66">'Челюскинцев 18'!$A$1:$J$38</definedName>
    <definedName name="_xlnm.Print_Area" localSheetId="17">'Челюскинцев 22'!$A$1:$J$39</definedName>
    <definedName name="_xlnm.Print_Area" localSheetId="18">'Челюскинцев 23'!$A$1:$J$38</definedName>
    <definedName name="_xlnm.Print_Area" localSheetId="19">'Челюскинцев 24'!$A$1:$J$38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7" l="1"/>
  <c r="I33" i="75"/>
  <c r="I35" i="107"/>
  <c r="I21" i="115"/>
  <c r="I21" i="12"/>
  <c r="I21" i="11"/>
  <c r="I21" i="13"/>
  <c r="I21" i="124"/>
  <c r="I21" i="123"/>
  <c r="I21" i="122"/>
  <c r="I21" i="121"/>
  <c r="I21" i="120"/>
  <c r="I21" i="119"/>
  <c r="I21" i="118"/>
  <c r="I21" i="117"/>
  <c r="I21" i="116"/>
  <c r="I20" i="114"/>
  <c r="I21" i="113"/>
  <c r="I21" i="112"/>
  <c r="I21" i="111"/>
  <c r="I21" i="109"/>
  <c r="I21" i="108"/>
  <c r="I21" i="107" l="1"/>
  <c r="I21" i="106"/>
  <c r="I21" i="105"/>
  <c r="I21" i="103"/>
  <c r="I21" i="102"/>
  <c r="I21" i="101"/>
  <c r="I21" i="100"/>
  <c r="I21" i="98"/>
  <c r="I21" i="97"/>
  <c r="I21" i="96"/>
  <c r="I21" i="95"/>
  <c r="I21" i="93"/>
  <c r="I21" i="92"/>
  <c r="I21" i="91"/>
  <c r="I21" i="90"/>
  <c r="I21" i="89"/>
  <c r="I21" i="88"/>
  <c r="I21" i="87"/>
  <c r="I21" i="86"/>
  <c r="I21" i="85"/>
  <c r="I21" i="84"/>
  <c r="I21" i="83"/>
  <c r="I21" i="82"/>
  <c r="I21" i="80"/>
  <c r="I21" i="79"/>
  <c r="I21" i="78"/>
  <c r="I21" i="77"/>
  <c r="I21" i="76"/>
  <c r="I21" i="75"/>
  <c r="I21" i="74"/>
  <c r="I21" i="73"/>
  <c r="I21" i="72"/>
  <c r="I21" i="71" l="1"/>
  <c r="I21" i="70"/>
  <c r="I21" i="69"/>
  <c r="I21" i="68" l="1"/>
  <c r="I21" i="67"/>
  <c r="I21" i="65" l="1"/>
  <c r="I21" i="64"/>
  <c r="I21" i="62"/>
  <c r="I21" i="61"/>
  <c r="I21" i="60"/>
  <c r="I21" i="59"/>
  <c r="I21" i="58"/>
  <c r="I21" i="57" l="1"/>
  <c r="I21" i="56"/>
  <c r="I21" i="55"/>
  <c r="I21" i="54"/>
  <c r="I21" i="53"/>
  <c r="I21" i="52" l="1"/>
  <c r="I21" i="51"/>
  <c r="I21" i="48"/>
  <c r="I21" i="47"/>
  <c r="I21" i="46" l="1"/>
  <c r="I21" i="45"/>
  <c r="I21" i="44"/>
  <c r="I21" i="43"/>
  <c r="I21" i="42"/>
  <c r="I21" i="40"/>
  <c r="I21" i="39"/>
  <c r="I21" i="38"/>
  <c r="I21" i="37"/>
  <c r="I21" i="36"/>
  <c r="I21" i="35" l="1"/>
  <c r="I21" i="34" l="1"/>
  <c r="I21" i="33"/>
  <c r="I21" i="32"/>
  <c r="I21" i="31"/>
  <c r="G38" i="30"/>
  <c r="I21" i="29"/>
  <c r="I21" i="28"/>
  <c r="I21" i="27"/>
  <c r="I21" i="25"/>
  <c r="I21" i="24"/>
  <c r="I21" i="23"/>
  <c r="I21" i="22"/>
  <c r="I21" i="20"/>
  <c r="I21" i="18"/>
  <c r="I21" i="17" l="1"/>
  <c r="I21" i="16"/>
  <c r="I21" i="15"/>
  <c r="I21" i="14"/>
  <c r="I21" i="10"/>
  <c r="I21" i="9"/>
  <c r="I21" i="8"/>
  <c r="I21" i="7"/>
  <c r="I21" i="6"/>
  <c r="I21" i="5"/>
  <c r="I21" i="4" l="1"/>
  <c r="I21" i="1"/>
  <c r="I21" i="19"/>
  <c r="G38" i="127" l="1"/>
  <c r="G38" i="124"/>
  <c r="G38" i="122"/>
  <c r="G38" i="123"/>
  <c r="G38" i="115"/>
  <c r="G38" i="110"/>
  <c r="G38" i="107" l="1"/>
  <c r="G38" i="106"/>
  <c r="G38" i="103"/>
  <c r="G38" i="102"/>
  <c r="G38" i="100"/>
  <c r="G38" i="87" l="1"/>
  <c r="G38" i="85"/>
  <c r="G38" i="73"/>
  <c r="G38" i="78"/>
  <c r="G38" i="77"/>
  <c r="G38" i="74"/>
  <c r="G38" i="70" l="1"/>
  <c r="G38" i="69"/>
  <c r="G38" i="68"/>
  <c r="G38" i="66"/>
  <c r="G38" i="65"/>
  <c r="G38" i="63" l="1"/>
  <c r="G38" i="62"/>
  <c r="G38" i="61"/>
  <c r="G37" i="60"/>
  <c r="G35" i="59"/>
  <c r="G38" i="58"/>
  <c r="G38" i="57"/>
  <c r="G38" i="56"/>
  <c r="G38" i="53" l="1"/>
  <c r="G38" i="42" l="1"/>
  <c r="G38" i="41"/>
  <c r="G38" i="28"/>
  <c r="G38" i="27"/>
  <c r="G38" i="24" l="1"/>
  <c r="G38" i="23"/>
  <c r="G38" i="21" l="1"/>
  <c r="G38" i="18"/>
  <c r="G38" i="13"/>
  <c r="G38" i="12"/>
  <c r="G38" i="11" l="1"/>
  <c r="G38" i="14"/>
  <c r="G38" i="10"/>
  <c r="G38" i="9"/>
  <c r="G38" i="8"/>
  <c r="G38" i="5"/>
  <c r="G38" i="4"/>
  <c r="G38" i="3"/>
  <c r="G38" i="2"/>
  <c r="I29" i="127" l="1"/>
  <c r="I30" i="127"/>
  <c r="I31" i="127"/>
  <c r="I32" i="127"/>
  <c r="I33" i="127"/>
  <c r="I34" i="127"/>
  <c r="I35" i="127"/>
  <c r="I36" i="127"/>
  <c r="I37" i="127"/>
  <c r="I31" i="126"/>
  <c r="I37" i="125"/>
  <c r="I36" i="125"/>
  <c r="I35" i="125"/>
  <c r="I34" i="125"/>
  <c r="I33" i="125"/>
  <c r="I32" i="125"/>
  <c r="I31" i="125"/>
  <c r="I30" i="125"/>
  <c r="I29" i="125"/>
  <c r="I28" i="125"/>
  <c r="I29" i="124"/>
  <c r="I30" i="124"/>
  <c r="I31" i="124"/>
  <c r="I32" i="124"/>
  <c r="I33" i="124"/>
  <c r="I34" i="124"/>
  <c r="I35" i="124"/>
  <c r="I36" i="124"/>
  <c r="I37" i="124"/>
  <c r="I29" i="123"/>
  <c r="I30" i="123"/>
  <c r="I31" i="123"/>
  <c r="I32" i="123"/>
  <c r="I33" i="123"/>
  <c r="I34" i="123"/>
  <c r="I35" i="123"/>
  <c r="I36" i="123"/>
  <c r="I37" i="123"/>
  <c r="I31" i="122"/>
  <c r="I35" i="122"/>
  <c r="I28" i="123"/>
  <c r="I28" i="114"/>
  <c r="I29" i="114"/>
  <c r="I30" i="114"/>
  <c r="I31" i="114"/>
  <c r="I32" i="114"/>
  <c r="I33" i="114"/>
  <c r="I34" i="114"/>
  <c r="I35" i="114"/>
  <c r="I36" i="114"/>
  <c r="I30" i="112"/>
  <c r="I29" i="85"/>
  <c r="I30" i="85"/>
  <c r="I31" i="85"/>
  <c r="I32" i="85"/>
  <c r="I33" i="85"/>
  <c r="I34" i="85"/>
  <c r="I35" i="85"/>
  <c r="I36" i="85"/>
  <c r="I37" i="85"/>
  <c r="I29" i="84"/>
  <c r="I30" i="84"/>
  <c r="I31" i="84"/>
  <c r="I32" i="84"/>
  <c r="I33" i="84"/>
  <c r="I34" i="84"/>
  <c r="I35" i="84"/>
  <c r="I36" i="84"/>
  <c r="I37" i="84"/>
  <c r="I29" i="83"/>
  <c r="I30" i="83"/>
  <c r="I31" i="83"/>
  <c r="I32" i="83"/>
  <c r="I33" i="83"/>
  <c r="I34" i="83"/>
  <c r="I35" i="83"/>
  <c r="I36" i="83"/>
  <c r="I37" i="83"/>
  <c r="I29" i="82"/>
  <c r="I30" i="82"/>
  <c r="I31" i="82"/>
  <c r="I32" i="82"/>
  <c r="I33" i="82"/>
  <c r="I34" i="82"/>
  <c r="I35" i="82"/>
  <c r="I36" i="82"/>
  <c r="I37" i="82"/>
  <c r="I36" i="67"/>
  <c r="I29" i="61"/>
  <c r="I30" i="61"/>
  <c r="I31" i="61"/>
  <c r="I32" i="61"/>
  <c r="I33" i="61"/>
  <c r="I34" i="61"/>
  <c r="I35" i="61"/>
  <c r="I36" i="61"/>
  <c r="I37" i="61"/>
  <c r="I28" i="60"/>
  <c r="I29" i="60"/>
  <c r="I30" i="60"/>
  <c r="I31" i="60"/>
  <c r="I32" i="60"/>
  <c r="I33" i="60"/>
  <c r="I34" i="60"/>
  <c r="I35" i="60"/>
  <c r="I36" i="60"/>
  <c r="I27" i="59"/>
  <c r="I28" i="59"/>
  <c r="I29" i="59"/>
  <c r="I30" i="59"/>
  <c r="I31" i="59"/>
  <c r="I32" i="59"/>
  <c r="I33" i="59"/>
  <c r="I34" i="59"/>
  <c r="I37" i="58"/>
  <c r="I29" i="46"/>
  <c r="I30" i="46"/>
  <c r="I31" i="46"/>
  <c r="I32" i="46"/>
  <c r="I33" i="46"/>
  <c r="I34" i="46"/>
  <c r="I35" i="46"/>
  <c r="I36" i="46"/>
  <c r="I37" i="46"/>
  <c r="I34" i="3"/>
  <c r="I38" i="123" l="1"/>
  <c r="I38" i="125"/>
  <c r="G38" i="113" l="1"/>
  <c r="G38" i="109"/>
  <c r="G38" i="105"/>
  <c r="I29" i="53" l="1"/>
  <c r="I30" i="53"/>
  <c r="I31" i="53"/>
  <c r="I32" i="53"/>
  <c r="I33" i="53"/>
  <c r="I34" i="53"/>
  <c r="I35" i="53"/>
  <c r="I36" i="53"/>
  <c r="I37" i="53"/>
  <c r="I28" i="127" l="1"/>
  <c r="G23" i="127"/>
  <c r="E23" i="127"/>
  <c r="I22" i="127"/>
  <c r="I37" i="126"/>
  <c r="I36" i="126"/>
  <c r="I35" i="126"/>
  <c r="I34" i="126"/>
  <c r="I33" i="126"/>
  <c r="I32" i="126"/>
  <c r="I30" i="126"/>
  <c r="I29" i="126"/>
  <c r="I28" i="126"/>
  <c r="G23" i="126"/>
  <c r="E23" i="126"/>
  <c r="I23" i="126" s="1"/>
  <c r="I22" i="126"/>
  <c r="I21" i="126"/>
  <c r="G23" i="125"/>
  <c r="E23" i="125"/>
  <c r="I21" i="125"/>
  <c r="I23" i="125" s="1"/>
  <c r="I28" i="124"/>
  <c r="G23" i="124"/>
  <c r="E23" i="124"/>
  <c r="I23" i="124"/>
  <c r="G23" i="123"/>
  <c r="E23" i="123"/>
  <c r="I23" i="123"/>
  <c r="I37" i="122"/>
  <c r="I36" i="122"/>
  <c r="I34" i="122"/>
  <c r="I33" i="122"/>
  <c r="I32" i="122"/>
  <c r="I30" i="122"/>
  <c r="I29" i="122"/>
  <c r="I28" i="122"/>
  <c r="G23" i="122"/>
  <c r="E23" i="122"/>
  <c r="I23" i="122"/>
  <c r="I37" i="121"/>
  <c r="I36" i="121"/>
  <c r="I35" i="121"/>
  <c r="I34" i="121"/>
  <c r="I33" i="121"/>
  <c r="I32" i="121"/>
  <c r="I31" i="121"/>
  <c r="I30" i="121"/>
  <c r="I29" i="121"/>
  <c r="I28" i="121"/>
  <c r="I37" i="120"/>
  <c r="I36" i="120"/>
  <c r="I35" i="120"/>
  <c r="I34" i="120"/>
  <c r="I33" i="120"/>
  <c r="I32" i="120"/>
  <c r="I31" i="120"/>
  <c r="I30" i="120"/>
  <c r="I29" i="120"/>
  <c r="I28" i="120"/>
  <c r="I37" i="119"/>
  <c r="I36" i="119"/>
  <c r="I35" i="119"/>
  <c r="I34" i="119"/>
  <c r="I33" i="119"/>
  <c r="I32" i="119"/>
  <c r="I31" i="119"/>
  <c r="I30" i="119"/>
  <c r="I29" i="119"/>
  <c r="I28" i="119"/>
  <c r="I37" i="118"/>
  <c r="I36" i="118"/>
  <c r="I35" i="118"/>
  <c r="I34" i="118"/>
  <c r="I33" i="118"/>
  <c r="I32" i="118"/>
  <c r="I31" i="118"/>
  <c r="I30" i="118"/>
  <c r="I29" i="118"/>
  <c r="I28" i="118"/>
  <c r="I37" i="117"/>
  <c r="I36" i="117"/>
  <c r="I35" i="117"/>
  <c r="I34" i="117"/>
  <c r="I33" i="117"/>
  <c r="I32" i="117"/>
  <c r="I31" i="117"/>
  <c r="I30" i="117"/>
  <c r="I29" i="117"/>
  <c r="I28" i="117"/>
  <c r="I37" i="116"/>
  <c r="I36" i="116"/>
  <c r="I35" i="116"/>
  <c r="I34" i="116"/>
  <c r="I33" i="116"/>
  <c r="I32" i="116"/>
  <c r="I31" i="116"/>
  <c r="I30" i="116"/>
  <c r="I29" i="116"/>
  <c r="I28" i="116"/>
  <c r="I37" i="115"/>
  <c r="I36" i="115"/>
  <c r="I35" i="115"/>
  <c r="I34" i="115"/>
  <c r="I33" i="115"/>
  <c r="I32" i="115"/>
  <c r="I31" i="115"/>
  <c r="I30" i="115"/>
  <c r="I29" i="115"/>
  <c r="I28" i="115"/>
  <c r="I27" i="114"/>
  <c r="I37" i="114" s="1"/>
  <c r="I37" i="113"/>
  <c r="I36" i="113"/>
  <c r="I35" i="113"/>
  <c r="I34" i="113"/>
  <c r="I33" i="113"/>
  <c r="I32" i="113"/>
  <c r="I31" i="113"/>
  <c r="I30" i="113"/>
  <c r="I29" i="113"/>
  <c r="I28" i="113"/>
  <c r="I37" i="112"/>
  <c r="I36" i="112"/>
  <c r="I35" i="112"/>
  <c r="I34" i="112"/>
  <c r="I33" i="112"/>
  <c r="I32" i="112"/>
  <c r="I31" i="112"/>
  <c r="I29" i="112"/>
  <c r="I28" i="112"/>
  <c r="I37" i="111"/>
  <c r="I36" i="111"/>
  <c r="I35" i="111"/>
  <c r="I34" i="111"/>
  <c r="I33" i="111"/>
  <c r="I32" i="111"/>
  <c r="I31" i="111"/>
  <c r="I30" i="111"/>
  <c r="I29" i="111"/>
  <c r="I28" i="111"/>
  <c r="I37" i="110"/>
  <c r="I36" i="110"/>
  <c r="I35" i="110"/>
  <c r="I34" i="110"/>
  <c r="I33" i="110"/>
  <c r="I32" i="110"/>
  <c r="I31" i="110"/>
  <c r="I30" i="110"/>
  <c r="I29" i="110"/>
  <c r="I28" i="110"/>
  <c r="G23" i="110"/>
  <c r="E23" i="110"/>
  <c r="I21" i="110"/>
  <c r="I23" i="110" s="1"/>
  <c r="I37" i="109"/>
  <c r="I36" i="109"/>
  <c r="I35" i="109"/>
  <c r="I34" i="109"/>
  <c r="I33" i="109"/>
  <c r="I32" i="109"/>
  <c r="I31" i="109"/>
  <c r="I30" i="109"/>
  <c r="I29" i="109"/>
  <c r="I28" i="109"/>
  <c r="I37" i="108"/>
  <c r="I36" i="108"/>
  <c r="I35" i="108"/>
  <c r="I34" i="108"/>
  <c r="I33" i="108"/>
  <c r="I32" i="108"/>
  <c r="I31" i="108"/>
  <c r="I30" i="108"/>
  <c r="I29" i="108"/>
  <c r="I28" i="108"/>
  <c r="I37" i="107"/>
  <c r="I36" i="107"/>
  <c r="I34" i="107"/>
  <c r="I33" i="107"/>
  <c r="I32" i="107"/>
  <c r="I31" i="107"/>
  <c r="I30" i="107"/>
  <c r="I29" i="107"/>
  <c r="I28" i="107"/>
  <c r="I37" i="106"/>
  <c r="I36" i="106"/>
  <c r="I35" i="106"/>
  <c r="I34" i="106"/>
  <c r="I33" i="106"/>
  <c r="I32" i="106"/>
  <c r="I31" i="106"/>
  <c r="I30" i="106"/>
  <c r="I29" i="106"/>
  <c r="I28" i="106"/>
  <c r="I37" i="105"/>
  <c r="I36" i="105"/>
  <c r="I35" i="105"/>
  <c r="I34" i="105"/>
  <c r="I33" i="105"/>
  <c r="I32" i="105"/>
  <c r="I31" i="105"/>
  <c r="I30" i="105"/>
  <c r="I29" i="105"/>
  <c r="I28" i="105"/>
  <c r="I37" i="103"/>
  <c r="I36" i="103"/>
  <c r="I35" i="103"/>
  <c r="I34" i="103"/>
  <c r="I33" i="103"/>
  <c r="I32" i="103"/>
  <c r="I31" i="103"/>
  <c r="I30" i="103"/>
  <c r="I29" i="103"/>
  <c r="I28" i="103"/>
  <c r="I37" i="102"/>
  <c r="I36" i="102"/>
  <c r="I35" i="102"/>
  <c r="I34" i="102"/>
  <c r="I33" i="102"/>
  <c r="I32" i="102"/>
  <c r="I31" i="102"/>
  <c r="I30" i="102"/>
  <c r="I29" i="102"/>
  <c r="I28" i="102"/>
  <c r="I37" i="101"/>
  <c r="I36" i="101"/>
  <c r="I35" i="101"/>
  <c r="I34" i="101"/>
  <c r="I33" i="101"/>
  <c r="I32" i="101"/>
  <c r="I31" i="101"/>
  <c r="I30" i="101"/>
  <c r="I29" i="101"/>
  <c r="I28" i="101"/>
  <c r="I37" i="100"/>
  <c r="I36" i="100"/>
  <c r="I35" i="100"/>
  <c r="I34" i="100"/>
  <c r="I33" i="100"/>
  <c r="I32" i="100"/>
  <c r="I31" i="100"/>
  <c r="I30" i="100"/>
  <c r="I29" i="100"/>
  <c r="I28" i="100"/>
  <c r="I37" i="99"/>
  <c r="I36" i="99"/>
  <c r="I35" i="99"/>
  <c r="I34" i="99"/>
  <c r="I33" i="99"/>
  <c r="I32" i="99"/>
  <c r="I31" i="99"/>
  <c r="I30" i="99"/>
  <c r="I29" i="99"/>
  <c r="I28" i="99"/>
  <c r="G23" i="99"/>
  <c r="E23" i="99"/>
  <c r="I21" i="99"/>
  <c r="I23" i="99" s="1"/>
  <c r="I37" i="98"/>
  <c r="I36" i="98"/>
  <c r="I35" i="98"/>
  <c r="I34" i="98"/>
  <c r="I33" i="98"/>
  <c r="I32" i="98"/>
  <c r="I31" i="98"/>
  <c r="I30" i="98"/>
  <c r="I29" i="98"/>
  <c r="I28" i="98"/>
  <c r="I37" i="97"/>
  <c r="I36" i="97"/>
  <c r="I35" i="97"/>
  <c r="I34" i="97"/>
  <c r="I33" i="97"/>
  <c r="I32" i="97"/>
  <c r="I31" i="97"/>
  <c r="I30" i="97"/>
  <c r="I29" i="97"/>
  <c r="I28" i="97"/>
  <c r="I37" i="96"/>
  <c r="I36" i="96"/>
  <c r="I35" i="96"/>
  <c r="I34" i="96"/>
  <c r="I33" i="96"/>
  <c r="I32" i="96"/>
  <c r="I31" i="96"/>
  <c r="I30" i="96"/>
  <c r="I29" i="96"/>
  <c r="I28" i="96"/>
  <c r="G23" i="96"/>
  <c r="E23" i="96"/>
  <c r="I23" i="96"/>
  <c r="I37" i="95"/>
  <c r="I36" i="95"/>
  <c r="I35" i="95"/>
  <c r="I34" i="95"/>
  <c r="I33" i="95"/>
  <c r="I32" i="95"/>
  <c r="I31" i="95"/>
  <c r="I30" i="95"/>
  <c r="I29" i="95"/>
  <c r="I28" i="95"/>
  <c r="I37" i="94"/>
  <c r="I36" i="94"/>
  <c r="I35" i="94"/>
  <c r="I34" i="94"/>
  <c r="I33" i="94"/>
  <c r="I32" i="94"/>
  <c r="I31" i="94"/>
  <c r="I30" i="94"/>
  <c r="I29" i="94"/>
  <c r="I28" i="94"/>
  <c r="G23" i="94"/>
  <c r="E23" i="94"/>
  <c r="I21" i="94"/>
  <c r="I23" i="94" s="1"/>
  <c r="I37" i="93"/>
  <c r="I36" i="93"/>
  <c r="I35" i="93"/>
  <c r="I34" i="93"/>
  <c r="I33" i="93"/>
  <c r="I32" i="93"/>
  <c r="I31" i="93"/>
  <c r="I30" i="93"/>
  <c r="I29" i="93"/>
  <c r="I28" i="93"/>
  <c r="I37" i="92"/>
  <c r="I36" i="92"/>
  <c r="I35" i="92"/>
  <c r="I34" i="92"/>
  <c r="I33" i="92"/>
  <c r="I32" i="92"/>
  <c r="I31" i="92"/>
  <c r="I30" i="92"/>
  <c r="I29" i="92"/>
  <c r="I28" i="92"/>
  <c r="I37" i="91"/>
  <c r="I36" i="91"/>
  <c r="I35" i="91"/>
  <c r="I34" i="91"/>
  <c r="I33" i="91"/>
  <c r="I32" i="91"/>
  <c r="I31" i="91"/>
  <c r="I30" i="91"/>
  <c r="I29" i="91"/>
  <c r="I28" i="91"/>
  <c r="I37" i="90"/>
  <c r="I36" i="90"/>
  <c r="I35" i="90"/>
  <c r="I34" i="90"/>
  <c r="I33" i="90"/>
  <c r="I32" i="90"/>
  <c r="I31" i="90"/>
  <c r="I30" i="90"/>
  <c r="I29" i="90"/>
  <c r="I28" i="90"/>
  <c r="I37" i="89"/>
  <c r="I36" i="89"/>
  <c r="I35" i="89"/>
  <c r="I34" i="89"/>
  <c r="I33" i="89"/>
  <c r="I32" i="89"/>
  <c r="I31" i="89"/>
  <c r="I30" i="89"/>
  <c r="I29" i="89"/>
  <c r="I28" i="89"/>
  <c r="I37" i="88"/>
  <c r="I36" i="88"/>
  <c r="I35" i="88"/>
  <c r="I34" i="88"/>
  <c r="I33" i="88"/>
  <c r="I32" i="88"/>
  <c r="I31" i="88"/>
  <c r="I30" i="88"/>
  <c r="I29" i="88"/>
  <c r="I28" i="88"/>
  <c r="I37" i="87"/>
  <c r="I36" i="87"/>
  <c r="I35" i="87"/>
  <c r="I34" i="87"/>
  <c r="I33" i="87"/>
  <c r="I32" i="87"/>
  <c r="I31" i="87"/>
  <c r="I30" i="87"/>
  <c r="I29" i="87"/>
  <c r="I28" i="87"/>
  <c r="I37" i="86"/>
  <c r="I36" i="86"/>
  <c r="I35" i="86"/>
  <c r="I34" i="86"/>
  <c r="I33" i="86"/>
  <c r="I32" i="86"/>
  <c r="I31" i="86"/>
  <c r="I30" i="86"/>
  <c r="I29" i="86"/>
  <c r="I28" i="86"/>
  <c r="I28" i="85"/>
  <c r="G23" i="85"/>
  <c r="E23" i="85"/>
  <c r="I23" i="85"/>
  <c r="I28" i="84"/>
  <c r="I28" i="83"/>
  <c r="I28" i="82"/>
  <c r="I37" i="81"/>
  <c r="I36" i="81"/>
  <c r="I35" i="81"/>
  <c r="I34" i="81"/>
  <c r="I33" i="81"/>
  <c r="I32" i="81"/>
  <c r="I31" i="81"/>
  <c r="I30" i="81"/>
  <c r="I29" i="81"/>
  <c r="I28" i="81"/>
  <c r="G23" i="81"/>
  <c r="E23" i="81"/>
  <c r="I21" i="81"/>
  <c r="I23" i="81" s="1"/>
  <c r="I37" i="80"/>
  <c r="I36" i="80"/>
  <c r="I35" i="80"/>
  <c r="I34" i="80"/>
  <c r="I33" i="80"/>
  <c r="I32" i="80"/>
  <c r="I31" i="80"/>
  <c r="I30" i="80"/>
  <c r="I29" i="80"/>
  <c r="I28" i="80"/>
  <c r="I37" i="79"/>
  <c r="I36" i="79"/>
  <c r="I35" i="79"/>
  <c r="I34" i="79"/>
  <c r="I33" i="79"/>
  <c r="I32" i="79"/>
  <c r="I31" i="79"/>
  <c r="I30" i="79"/>
  <c r="I29" i="79"/>
  <c r="I28" i="79"/>
  <c r="I37" i="78"/>
  <c r="I36" i="78"/>
  <c r="I35" i="78"/>
  <c r="I34" i="78"/>
  <c r="I33" i="78"/>
  <c r="I32" i="78"/>
  <c r="I31" i="78"/>
  <c r="I30" i="78"/>
  <c r="I29" i="78"/>
  <c r="I28" i="78"/>
  <c r="I37" i="77"/>
  <c r="I36" i="77"/>
  <c r="I35" i="77"/>
  <c r="I34" i="77"/>
  <c r="I33" i="77"/>
  <c r="I32" i="77"/>
  <c r="I31" i="77"/>
  <c r="I30" i="77"/>
  <c r="I29" i="77"/>
  <c r="I28" i="77"/>
  <c r="I37" i="76"/>
  <c r="I36" i="76"/>
  <c r="I35" i="76"/>
  <c r="I34" i="76"/>
  <c r="I33" i="76"/>
  <c r="I32" i="76"/>
  <c r="I31" i="76"/>
  <c r="I30" i="76"/>
  <c r="I29" i="76"/>
  <c r="I28" i="76"/>
  <c r="I37" i="75"/>
  <c r="I36" i="75"/>
  <c r="I35" i="75"/>
  <c r="I34" i="75"/>
  <c r="I32" i="75"/>
  <c r="I31" i="75"/>
  <c r="I30" i="75"/>
  <c r="I29" i="75"/>
  <c r="I28" i="75"/>
  <c r="I37" i="74"/>
  <c r="I36" i="74"/>
  <c r="I35" i="74"/>
  <c r="I34" i="74"/>
  <c r="I33" i="74"/>
  <c r="I32" i="74"/>
  <c r="I31" i="74"/>
  <c r="I30" i="74"/>
  <c r="I29" i="74"/>
  <c r="I28" i="74"/>
  <c r="I37" i="73"/>
  <c r="I36" i="73"/>
  <c r="I35" i="73"/>
  <c r="I34" i="73"/>
  <c r="I33" i="73"/>
  <c r="I32" i="73"/>
  <c r="I31" i="73"/>
  <c r="I30" i="73"/>
  <c r="I29" i="73"/>
  <c r="I28" i="73"/>
  <c r="I37" i="72"/>
  <c r="I36" i="72"/>
  <c r="I35" i="72"/>
  <c r="I34" i="72"/>
  <c r="I33" i="72"/>
  <c r="I32" i="72"/>
  <c r="I31" i="72"/>
  <c r="I30" i="72"/>
  <c r="I29" i="72"/>
  <c r="I28" i="72"/>
  <c r="I37" i="71"/>
  <c r="I36" i="71"/>
  <c r="I35" i="71"/>
  <c r="I34" i="71"/>
  <c r="I33" i="71"/>
  <c r="I32" i="71"/>
  <c r="I31" i="71"/>
  <c r="I30" i="71"/>
  <c r="I29" i="71"/>
  <c r="I28" i="71"/>
  <c r="I37" i="70"/>
  <c r="I36" i="70"/>
  <c r="I35" i="70"/>
  <c r="I34" i="70"/>
  <c r="I33" i="70"/>
  <c r="I32" i="70"/>
  <c r="I31" i="70"/>
  <c r="I30" i="70"/>
  <c r="I29" i="70"/>
  <c r="I28" i="70"/>
  <c r="I37" i="69"/>
  <c r="I36" i="69"/>
  <c r="I35" i="69"/>
  <c r="I34" i="69"/>
  <c r="I33" i="69"/>
  <c r="I32" i="69"/>
  <c r="I31" i="69"/>
  <c r="I30" i="69"/>
  <c r="I29" i="69"/>
  <c r="I28" i="69"/>
  <c r="I37" i="68"/>
  <c r="I36" i="68"/>
  <c r="I35" i="68"/>
  <c r="I34" i="68"/>
  <c r="I33" i="68"/>
  <c r="I32" i="68"/>
  <c r="I31" i="68"/>
  <c r="I30" i="68"/>
  <c r="I29" i="68"/>
  <c r="I28" i="68"/>
  <c r="I37" i="67"/>
  <c r="I35" i="67"/>
  <c r="I34" i="67"/>
  <c r="I33" i="67"/>
  <c r="I32" i="67"/>
  <c r="I31" i="67"/>
  <c r="I30" i="67"/>
  <c r="I29" i="67"/>
  <c r="I28" i="67"/>
  <c r="I37" i="66"/>
  <c r="I36" i="66"/>
  <c r="I35" i="66"/>
  <c r="I34" i="66"/>
  <c r="I33" i="66"/>
  <c r="I32" i="66"/>
  <c r="I31" i="66"/>
  <c r="I30" i="66"/>
  <c r="I29" i="66"/>
  <c r="I28" i="66"/>
  <c r="I37" i="65"/>
  <c r="I36" i="65"/>
  <c r="I35" i="65"/>
  <c r="I34" i="65"/>
  <c r="I33" i="65"/>
  <c r="I32" i="65"/>
  <c r="I31" i="65"/>
  <c r="I30" i="65"/>
  <c r="I29" i="65"/>
  <c r="I28" i="65"/>
  <c r="I36" i="64"/>
  <c r="I35" i="64"/>
  <c r="I34" i="64"/>
  <c r="I33" i="64"/>
  <c r="I32" i="64"/>
  <c r="I31" i="64"/>
  <c r="I30" i="64"/>
  <c r="I29" i="64"/>
  <c r="I28" i="64"/>
  <c r="I37" i="63"/>
  <c r="I36" i="63"/>
  <c r="I35" i="63"/>
  <c r="I34" i="63"/>
  <c r="I33" i="63"/>
  <c r="I32" i="63"/>
  <c r="I31" i="63"/>
  <c r="I30" i="63"/>
  <c r="I29" i="63"/>
  <c r="I28" i="63"/>
  <c r="I37" i="62"/>
  <c r="I36" i="62"/>
  <c r="I35" i="62"/>
  <c r="I34" i="62"/>
  <c r="I33" i="62"/>
  <c r="I32" i="62"/>
  <c r="I31" i="62"/>
  <c r="I30" i="62"/>
  <c r="I29" i="62"/>
  <c r="I28" i="62"/>
  <c r="I28" i="61"/>
  <c r="I27" i="60"/>
  <c r="I37" i="60" s="1"/>
  <c r="I26" i="59"/>
  <c r="I35" i="59" s="1"/>
  <c r="I36" i="58"/>
  <c r="I35" i="58"/>
  <c r="I34" i="58"/>
  <c r="I33" i="58"/>
  <c r="I32" i="58"/>
  <c r="I31" i="58"/>
  <c r="I30" i="58"/>
  <c r="I29" i="58"/>
  <c r="I28" i="58"/>
  <c r="I37" i="57"/>
  <c r="I36" i="57"/>
  <c r="I35" i="57"/>
  <c r="I34" i="57"/>
  <c r="I33" i="57"/>
  <c r="I32" i="57"/>
  <c r="I31" i="57"/>
  <c r="I30" i="57"/>
  <c r="I29" i="57"/>
  <c r="I28" i="57"/>
  <c r="I37" i="56"/>
  <c r="I36" i="56"/>
  <c r="I35" i="56"/>
  <c r="I34" i="56"/>
  <c r="I33" i="56"/>
  <c r="I32" i="56"/>
  <c r="I31" i="56"/>
  <c r="I30" i="56"/>
  <c r="I29" i="56"/>
  <c r="I28" i="56"/>
  <c r="I37" i="55"/>
  <c r="I36" i="55"/>
  <c r="I35" i="55"/>
  <c r="I34" i="55"/>
  <c r="I33" i="55"/>
  <c r="I32" i="55"/>
  <c r="I31" i="55"/>
  <c r="I30" i="55"/>
  <c r="I29" i="55"/>
  <c r="I28" i="55"/>
  <c r="I37" i="54"/>
  <c r="I36" i="54"/>
  <c r="I35" i="54"/>
  <c r="I34" i="54"/>
  <c r="I33" i="54"/>
  <c r="I32" i="54"/>
  <c r="I31" i="54"/>
  <c r="I30" i="54"/>
  <c r="I29" i="54"/>
  <c r="I28" i="54"/>
  <c r="I28" i="53"/>
  <c r="I38" i="53" s="1"/>
  <c r="I37" i="52"/>
  <c r="I36" i="52"/>
  <c r="I35" i="52"/>
  <c r="I34" i="52"/>
  <c r="I33" i="52"/>
  <c r="I32" i="52"/>
  <c r="I31" i="52"/>
  <c r="I30" i="52"/>
  <c r="I29" i="52"/>
  <c r="I28" i="52"/>
  <c r="I36" i="51"/>
  <c r="I35" i="51"/>
  <c r="I34" i="51"/>
  <c r="I33" i="51"/>
  <c r="I32" i="51"/>
  <c r="I31" i="51"/>
  <c r="I30" i="51"/>
  <c r="I29" i="51"/>
  <c r="I28" i="51"/>
  <c r="I37" i="50"/>
  <c r="I36" i="50"/>
  <c r="I35" i="50"/>
  <c r="I34" i="50"/>
  <c r="I33" i="50"/>
  <c r="I32" i="50"/>
  <c r="I31" i="50"/>
  <c r="I30" i="50"/>
  <c r="I29" i="50"/>
  <c r="I28" i="50"/>
  <c r="I37" i="49"/>
  <c r="I36" i="49"/>
  <c r="I35" i="49"/>
  <c r="I34" i="49"/>
  <c r="I33" i="49"/>
  <c r="I32" i="49"/>
  <c r="I31" i="49"/>
  <c r="I30" i="49"/>
  <c r="I29" i="49"/>
  <c r="I28" i="49"/>
  <c r="I37" i="48"/>
  <c r="I36" i="48"/>
  <c r="I35" i="48"/>
  <c r="I34" i="48"/>
  <c r="I33" i="48"/>
  <c r="I32" i="48"/>
  <c r="I31" i="48"/>
  <c r="I30" i="48"/>
  <c r="I29" i="48"/>
  <c r="I28" i="48"/>
  <c r="I37" i="47"/>
  <c r="I36" i="47"/>
  <c r="I35" i="47"/>
  <c r="I34" i="47"/>
  <c r="I33" i="47"/>
  <c r="I32" i="47"/>
  <c r="I31" i="47"/>
  <c r="I30" i="47"/>
  <c r="I29" i="47"/>
  <c r="I28" i="47"/>
  <c r="I28" i="46"/>
  <c r="I37" i="45"/>
  <c r="I36" i="45"/>
  <c r="I35" i="45"/>
  <c r="I34" i="45"/>
  <c r="I33" i="45"/>
  <c r="I32" i="45"/>
  <c r="I31" i="45"/>
  <c r="I30" i="45"/>
  <c r="I29" i="45"/>
  <c r="I28" i="45"/>
  <c r="I37" i="44"/>
  <c r="I36" i="44"/>
  <c r="I35" i="44"/>
  <c r="I34" i="44"/>
  <c r="I33" i="44"/>
  <c r="I32" i="44"/>
  <c r="I31" i="44"/>
  <c r="I30" i="44"/>
  <c r="I29" i="44"/>
  <c r="I28" i="44"/>
  <c r="I37" i="43"/>
  <c r="I36" i="43"/>
  <c r="I35" i="43"/>
  <c r="I34" i="43"/>
  <c r="I33" i="43"/>
  <c r="I32" i="43"/>
  <c r="I31" i="43"/>
  <c r="I30" i="43"/>
  <c r="I29" i="43"/>
  <c r="I28" i="43"/>
  <c r="I37" i="42"/>
  <c r="I36" i="42"/>
  <c r="I35" i="42"/>
  <c r="I34" i="42"/>
  <c r="I33" i="42"/>
  <c r="I32" i="42"/>
  <c r="I31" i="42"/>
  <c r="I30" i="42"/>
  <c r="I29" i="42"/>
  <c r="I28" i="42"/>
  <c r="I37" i="41"/>
  <c r="I36" i="41"/>
  <c r="I35" i="41"/>
  <c r="I34" i="41"/>
  <c r="I33" i="41"/>
  <c r="I32" i="41"/>
  <c r="I31" i="41"/>
  <c r="I30" i="41"/>
  <c r="I29" i="41"/>
  <c r="I28" i="41"/>
  <c r="I37" i="40"/>
  <c r="I36" i="40"/>
  <c r="I35" i="40"/>
  <c r="I34" i="40"/>
  <c r="I33" i="40"/>
  <c r="I32" i="40"/>
  <c r="I31" i="40"/>
  <c r="I30" i="40"/>
  <c r="I29" i="40"/>
  <c r="I28" i="40"/>
  <c r="I37" i="39"/>
  <c r="I36" i="39"/>
  <c r="I35" i="39"/>
  <c r="I34" i="39"/>
  <c r="I33" i="39"/>
  <c r="I32" i="39"/>
  <c r="I31" i="39"/>
  <c r="I30" i="39"/>
  <c r="I29" i="39"/>
  <c r="I28" i="39"/>
  <c r="I37" i="38"/>
  <c r="I36" i="38"/>
  <c r="I35" i="38"/>
  <c r="I34" i="38"/>
  <c r="I33" i="38"/>
  <c r="I32" i="38"/>
  <c r="I31" i="38"/>
  <c r="I30" i="38"/>
  <c r="I29" i="38"/>
  <c r="I28" i="38"/>
  <c r="I37" i="37"/>
  <c r="I36" i="37"/>
  <c r="I35" i="37"/>
  <c r="I34" i="37"/>
  <c r="I33" i="37"/>
  <c r="I32" i="37"/>
  <c r="I31" i="37"/>
  <c r="I30" i="37"/>
  <c r="I29" i="37"/>
  <c r="I28" i="37"/>
  <c r="I37" i="36"/>
  <c r="I36" i="36"/>
  <c r="I35" i="36"/>
  <c r="I34" i="36"/>
  <c r="I33" i="36"/>
  <c r="I32" i="36"/>
  <c r="I31" i="36"/>
  <c r="I30" i="36"/>
  <c r="I29" i="36"/>
  <c r="I28" i="36"/>
  <c r="I37" i="35"/>
  <c r="I36" i="35"/>
  <c r="I35" i="35"/>
  <c r="I34" i="35"/>
  <c r="I33" i="35"/>
  <c r="I32" i="35"/>
  <c r="I31" i="35"/>
  <c r="I30" i="35"/>
  <c r="I29" i="35"/>
  <c r="I28" i="35"/>
  <c r="I37" i="34"/>
  <c r="I36" i="34"/>
  <c r="I35" i="34"/>
  <c r="I34" i="34"/>
  <c r="I33" i="34"/>
  <c r="I32" i="34"/>
  <c r="I31" i="34"/>
  <c r="I30" i="34"/>
  <c r="I29" i="34"/>
  <c r="I28" i="34"/>
  <c r="I37" i="33"/>
  <c r="I36" i="33"/>
  <c r="I35" i="33"/>
  <c r="I34" i="33"/>
  <c r="I33" i="33"/>
  <c r="I32" i="33"/>
  <c r="I31" i="33"/>
  <c r="I30" i="33"/>
  <c r="I29" i="33"/>
  <c r="I28" i="33"/>
  <c r="I37" i="32"/>
  <c r="I36" i="32"/>
  <c r="I35" i="32"/>
  <c r="I34" i="32"/>
  <c r="I33" i="32"/>
  <c r="I32" i="32"/>
  <c r="I31" i="32"/>
  <c r="I30" i="32"/>
  <c r="I29" i="32"/>
  <c r="I28" i="32"/>
  <c r="I37" i="31"/>
  <c r="I36" i="31"/>
  <c r="I35" i="31"/>
  <c r="I34" i="31"/>
  <c r="I33" i="31"/>
  <c r="I32" i="31"/>
  <c r="I31" i="31"/>
  <c r="I30" i="31"/>
  <c r="I28" i="31"/>
  <c r="I37" i="30"/>
  <c r="I36" i="30"/>
  <c r="I35" i="30"/>
  <c r="I34" i="30"/>
  <c r="I33" i="30"/>
  <c r="I32" i="30"/>
  <c r="I31" i="30"/>
  <c r="I30" i="30"/>
  <c r="I29" i="30"/>
  <c r="I28" i="30"/>
  <c r="G23" i="30"/>
  <c r="E23" i="30"/>
  <c r="I21" i="30"/>
  <c r="I23" i="30" s="1"/>
  <c r="I37" i="29"/>
  <c r="I36" i="29"/>
  <c r="I35" i="29"/>
  <c r="I34" i="29"/>
  <c r="I33" i="29"/>
  <c r="I32" i="29"/>
  <c r="I31" i="29"/>
  <c r="I30" i="29"/>
  <c r="I29" i="29"/>
  <c r="I28" i="29"/>
  <c r="I37" i="28"/>
  <c r="I36" i="28"/>
  <c r="I35" i="28"/>
  <c r="I34" i="28"/>
  <c r="I33" i="28"/>
  <c r="I32" i="28"/>
  <c r="I31" i="28"/>
  <c r="I30" i="28"/>
  <c r="I29" i="28"/>
  <c r="I28" i="28"/>
  <c r="I37" i="27"/>
  <c r="I36" i="27"/>
  <c r="I35" i="27"/>
  <c r="I34" i="27"/>
  <c r="I33" i="27"/>
  <c r="I32" i="27"/>
  <c r="I31" i="27"/>
  <c r="I30" i="27"/>
  <c r="I29" i="27"/>
  <c r="I28" i="27"/>
  <c r="I37" i="26"/>
  <c r="I36" i="26"/>
  <c r="I35" i="26"/>
  <c r="I34" i="26"/>
  <c r="I33" i="26"/>
  <c r="I32" i="26"/>
  <c r="I31" i="26"/>
  <c r="I30" i="26"/>
  <c r="I29" i="26"/>
  <c r="I28" i="26"/>
  <c r="G23" i="26"/>
  <c r="E23" i="26"/>
  <c r="I21" i="26"/>
  <c r="I23" i="26" s="1"/>
  <c r="I37" i="25"/>
  <c r="I36" i="25"/>
  <c r="I35" i="25"/>
  <c r="I34" i="25"/>
  <c r="I33" i="25"/>
  <c r="I32" i="25"/>
  <c r="I31" i="25"/>
  <c r="I30" i="25"/>
  <c r="I29" i="25"/>
  <c r="I28" i="25"/>
  <c r="I37" i="24"/>
  <c r="I36" i="24"/>
  <c r="I35" i="24"/>
  <c r="I34" i="24"/>
  <c r="I33" i="24"/>
  <c r="I32" i="24"/>
  <c r="I31" i="24"/>
  <c r="I30" i="24"/>
  <c r="I29" i="24"/>
  <c r="I28" i="24"/>
  <c r="I37" i="23"/>
  <c r="I36" i="23"/>
  <c r="I35" i="23"/>
  <c r="I34" i="23"/>
  <c r="I33" i="23"/>
  <c r="I32" i="23"/>
  <c r="I31" i="23"/>
  <c r="I30" i="23"/>
  <c r="I29" i="23"/>
  <c r="I28" i="23"/>
  <c r="I37" i="22"/>
  <c r="I36" i="22"/>
  <c r="I35" i="22"/>
  <c r="I34" i="22"/>
  <c r="I33" i="22"/>
  <c r="I32" i="22"/>
  <c r="I31" i="22"/>
  <c r="I30" i="22"/>
  <c r="I29" i="22"/>
  <c r="I28" i="22"/>
  <c r="I37" i="21"/>
  <c r="I36" i="21"/>
  <c r="I35" i="21"/>
  <c r="I34" i="21"/>
  <c r="I33" i="21"/>
  <c r="I32" i="21"/>
  <c r="I31" i="21"/>
  <c r="I30" i="21"/>
  <c r="I29" i="21"/>
  <c r="I28" i="21"/>
  <c r="I37" i="20"/>
  <c r="I36" i="20"/>
  <c r="I35" i="20"/>
  <c r="I34" i="20"/>
  <c r="I33" i="20"/>
  <c r="I32" i="20"/>
  <c r="I31" i="20"/>
  <c r="I30" i="20"/>
  <c r="I29" i="20"/>
  <c r="I28" i="20"/>
  <c r="I37" i="19"/>
  <c r="I36" i="19"/>
  <c r="I35" i="19"/>
  <c r="I34" i="19"/>
  <c r="I33" i="19"/>
  <c r="I32" i="19"/>
  <c r="I31" i="19"/>
  <c r="I30" i="19"/>
  <c r="I29" i="19"/>
  <c r="I28" i="19"/>
  <c r="I37" i="18"/>
  <c r="I36" i="18"/>
  <c r="I35" i="18"/>
  <c r="I34" i="18"/>
  <c r="I33" i="18"/>
  <c r="I32" i="18"/>
  <c r="I31" i="18"/>
  <c r="I30" i="18"/>
  <c r="I29" i="18"/>
  <c r="I28" i="18"/>
  <c r="I37" i="17"/>
  <c r="I36" i="17"/>
  <c r="I35" i="17"/>
  <c r="I34" i="17"/>
  <c r="I33" i="17"/>
  <c r="I32" i="17"/>
  <c r="I31" i="17"/>
  <c r="I30" i="17"/>
  <c r="I29" i="17"/>
  <c r="I28" i="17"/>
  <c r="I37" i="16"/>
  <c r="I36" i="16"/>
  <c r="I35" i="16"/>
  <c r="I34" i="16"/>
  <c r="I33" i="16"/>
  <c r="I32" i="16"/>
  <c r="I31" i="16"/>
  <c r="I30" i="16"/>
  <c r="I29" i="16"/>
  <c r="I28" i="16"/>
  <c r="I37" i="15"/>
  <c r="I36" i="15"/>
  <c r="I35" i="15"/>
  <c r="I34" i="15"/>
  <c r="I33" i="15"/>
  <c r="I32" i="15"/>
  <c r="I31" i="15"/>
  <c r="I30" i="15"/>
  <c r="I29" i="15"/>
  <c r="I28" i="15"/>
  <c r="I37" i="14"/>
  <c r="I36" i="14"/>
  <c r="I35" i="14"/>
  <c r="I34" i="14"/>
  <c r="I33" i="14"/>
  <c r="I32" i="14"/>
  <c r="I31" i="14"/>
  <c r="I30" i="14"/>
  <c r="I29" i="14"/>
  <c r="I28" i="14"/>
  <c r="I37" i="13"/>
  <c r="I36" i="13"/>
  <c r="I35" i="13"/>
  <c r="I34" i="13"/>
  <c r="I33" i="13"/>
  <c r="I32" i="13"/>
  <c r="I31" i="13"/>
  <c r="I30" i="13"/>
  <c r="I29" i="13"/>
  <c r="I28" i="13"/>
  <c r="I37" i="12"/>
  <c r="I36" i="12"/>
  <c r="I35" i="12"/>
  <c r="I34" i="12"/>
  <c r="I33" i="12"/>
  <c r="I32" i="12"/>
  <c r="I31" i="12"/>
  <c r="I30" i="12"/>
  <c r="I29" i="12"/>
  <c r="I28" i="12"/>
  <c r="I37" i="11"/>
  <c r="I36" i="11"/>
  <c r="I35" i="11"/>
  <c r="I34" i="11"/>
  <c r="I33" i="11"/>
  <c r="I32" i="11"/>
  <c r="I31" i="11"/>
  <c r="I30" i="11"/>
  <c r="I29" i="11"/>
  <c r="I28" i="11"/>
  <c r="I37" i="10"/>
  <c r="I36" i="10"/>
  <c r="I35" i="10"/>
  <c r="I34" i="10"/>
  <c r="I33" i="10"/>
  <c r="I32" i="10"/>
  <c r="I31" i="10"/>
  <c r="I30" i="10"/>
  <c r="I29" i="10"/>
  <c r="I28" i="10"/>
  <c r="I37" i="9"/>
  <c r="I36" i="9"/>
  <c r="I35" i="9"/>
  <c r="I34" i="9"/>
  <c r="I33" i="9"/>
  <c r="I32" i="9"/>
  <c r="I31" i="9"/>
  <c r="I30" i="9"/>
  <c r="I29" i="9"/>
  <c r="I28" i="9"/>
  <c r="I37" i="8"/>
  <c r="I36" i="8"/>
  <c r="I35" i="8"/>
  <c r="I34" i="8"/>
  <c r="I33" i="8"/>
  <c r="I32" i="8"/>
  <c r="I31" i="8"/>
  <c r="I30" i="8"/>
  <c r="I29" i="8"/>
  <c r="I28" i="8"/>
  <c r="I37" i="7"/>
  <c r="I36" i="7"/>
  <c r="I35" i="7"/>
  <c r="I34" i="7"/>
  <c r="I33" i="7"/>
  <c r="I32" i="7"/>
  <c r="I31" i="7"/>
  <c r="I30" i="7"/>
  <c r="I28" i="7"/>
  <c r="I37" i="6"/>
  <c r="I36" i="6"/>
  <c r="I35" i="6"/>
  <c r="I34" i="6"/>
  <c r="I33" i="6"/>
  <c r="I32" i="6"/>
  <c r="I31" i="6"/>
  <c r="I30" i="6"/>
  <c r="I29" i="6"/>
  <c r="I28" i="6"/>
  <c r="I37" i="5"/>
  <c r="I36" i="5"/>
  <c r="I35" i="5"/>
  <c r="I34" i="5"/>
  <c r="I33" i="5"/>
  <c r="I32" i="5"/>
  <c r="I31" i="5"/>
  <c r="I30" i="5"/>
  <c r="I29" i="5"/>
  <c r="I28" i="5"/>
  <c r="I37" i="4"/>
  <c r="I36" i="4"/>
  <c r="I35" i="4"/>
  <c r="I34" i="4"/>
  <c r="I33" i="4"/>
  <c r="I32" i="4"/>
  <c r="I31" i="4"/>
  <c r="I30" i="4"/>
  <c r="I29" i="4"/>
  <c r="I28" i="4"/>
  <c r="I37" i="3"/>
  <c r="I36" i="3"/>
  <c r="I35" i="3"/>
  <c r="I33" i="3"/>
  <c r="I32" i="3"/>
  <c r="I31" i="3"/>
  <c r="I30" i="3"/>
  <c r="I29" i="3"/>
  <c r="I28" i="3"/>
  <c r="I37" i="2"/>
  <c r="I36" i="2"/>
  <c r="I35" i="2"/>
  <c r="I34" i="2"/>
  <c r="I33" i="2"/>
  <c r="I32" i="2"/>
  <c r="I31" i="2"/>
  <c r="I30" i="2"/>
  <c r="I29" i="2"/>
  <c r="I28" i="2"/>
  <c r="I37" i="1"/>
  <c r="I36" i="1"/>
  <c r="I35" i="1"/>
  <c r="I34" i="1"/>
  <c r="I33" i="1"/>
  <c r="I32" i="1"/>
  <c r="I31" i="1"/>
  <c r="I30" i="1"/>
  <c r="I29" i="1"/>
  <c r="I28" i="1"/>
  <c r="G23" i="1"/>
  <c r="E23" i="1"/>
  <c r="I23" i="1"/>
  <c r="I23" i="127" l="1"/>
  <c r="I38" i="99"/>
  <c r="I38" i="45"/>
  <c r="I38" i="83"/>
  <c r="I38" i="69"/>
  <c r="I38" i="72"/>
  <c r="I38" i="80"/>
  <c r="I38" i="98"/>
  <c r="I38" i="91"/>
  <c r="I38" i="106"/>
  <c r="I38" i="24"/>
  <c r="I38" i="26"/>
  <c r="I38" i="90"/>
  <c r="I38" i="103"/>
  <c r="I38" i="105"/>
  <c r="I38" i="17"/>
  <c r="I38" i="113"/>
  <c r="I38" i="115"/>
  <c r="I38" i="117"/>
  <c r="I38" i="118"/>
  <c r="I38" i="122"/>
  <c r="I38" i="124"/>
  <c r="I38" i="64"/>
  <c r="I38" i="70"/>
  <c r="I38" i="74"/>
  <c r="I38" i="75"/>
  <c r="I38" i="81"/>
  <c r="I38" i="84"/>
  <c r="I38" i="89"/>
  <c r="I38" i="92"/>
  <c r="I38" i="97"/>
  <c r="I38" i="100"/>
  <c r="I38" i="107"/>
  <c r="I38" i="34"/>
  <c r="I38" i="65"/>
  <c r="I38" i="66"/>
  <c r="I38" i="67"/>
  <c r="I38" i="76"/>
  <c r="I38" i="86"/>
  <c r="I38" i="87"/>
  <c r="I38" i="94"/>
  <c r="I38" i="95"/>
  <c r="I38" i="112"/>
  <c r="I38" i="116"/>
  <c r="I38" i="119"/>
  <c r="I38" i="121"/>
  <c r="I38" i="63"/>
  <c r="I38" i="73"/>
  <c r="I38" i="14"/>
  <c r="I38" i="3"/>
  <c r="I38" i="4"/>
  <c r="I38" i="6"/>
  <c r="I38" i="33"/>
  <c r="I38" i="68"/>
  <c r="I38" i="71"/>
  <c r="I38" i="77"/>
  <c r="I38" i="78"/>
  <c r="I38" i="79"/>
  <c r="I38" i="85"/>
  <c r="I38" i="88"/>
  <c r="I38" i="93"/>
  <c r="I38" i="96"/>
  <c r="I38" i="101"/>
  <c r="I38" i="102"/>
  <c r="I38" i="109"/>
  <c r="I38" i="111"/>
  <c r="I38" i="120"/>
  <c r="I38" i="126"/>
  <c r="I38" i="127"/>
  <c r="I38" i="62"/>
  <c r="I38" i="61"/>
  <c r="I38" i="58"/>
  <c r="I38" i="57"/>
  <c r="I38" i="55"/>
  <c r="I38" i="54"/>
  <c r="I38" i="52"/>
  <c r="I38" i="51"/>
  <c r="I38" i="50"/>
  <c r="I38" i="49"/>
  <c r="I38" i="48"/>
  <c r="I38" i="47"/>
  <c r="I38" i="46"/>
  <c r="I38" i="43"/>
  <c r="I38" i="42"/>
  <c r="I38" i="41"/>
  <c r="I38" i="40"/>
  <c r="I38" i="39"/>
  <c r="I38" i="38"/>
  <c r="I38" i="37"/>
  <c r="I38" i="36"/>
  <c r="I38" i="35"/>
  <c r="I38" i="32"/>
  <c r="I38" i="31"/>
  <c r="I38" i="30"/>
  <c r="I38" i="29"/>
  <c r="I38" i="28"/>
  <c r="I38" i="27"/>
  <c r="I38" i="25"/>
  <c r="I38" i="23"/>
  <c r="I38" i="22"/>
  <c r="I38" i="21"/>
  <c r="I38" i="20"/>
  <c r="I38" i="18"/>
  <c r="I38" i="15"/>
  <c r="I38" i="12"/>
  <c r="I38" i="11"/>
  <c r="I38" i="10"/>
  <c r="I38" i="9"/>
  <c r="I38" i="8"/>
  <c r="I38" i="7"/>
  <c r="I38" i="5"/>
  <c r="I38" i="2"/>
  <c r="I38" i="1"/>
  <c r="I38" i="110"/>
  <c r="I38" i="108"/>
  <c r="I38" i="82"/>
  <c r="I38" i="56"/>
  <c r="I38" i="44"/>
  <c r="I38" i="19"/>
  <c r="I38" i="16"/>
  <c r="I38" i="13"/>
</calcChain>
</file>

<file path=xl/sharedStrings.xml><?xml version="1.0" encoding="utf-8"?>
<sst xmlns="http://schemas.openxmlformats.org/spreadsheetml/2006/main" count="14897" uniqueCount="985">
  <si>
    <t>Отчет по выполнению договора управления общим имуществом многоквартирного дома</t>
  </si>
  <si>
    <t xml:space="preserve"> за период:</t>
  </si>
  <si>
    <t>с января 2019 г. по декабрь 2019 г.</t>
  </si>
  <si>
    <t>по адресу:</t>
  </si>
  <si>
    <t>ул. Повенецкая 7а</t>
  </si>
  <si>
    <t>1. Площадь помещений</t>
  </si>
  <si>
    <t>всего:</t>
  </si>
  <si>
    <t>год постройки</t>
  </si>
  <si>
    <t>жилых</t>
  </si>
  <si>
    <t>кв.м.</t>
  </si>
  <si>
    <t>кол-во этажей</t>
  </si>
  <si>
    <t>кол-во квартир</t>
  </si>
  <si>
    <t>2. Действующие тарифы</t>
  </si>
  <si>
    <t>содержание и текущий ремонт общего имущества</t>
  </si>
  <si>
    <t>руб/м2</t>
  </si>
  <si>
    <t>3. Доходы и расходы по содержанию и текущему ремонту общего имущества</t>
  </si>
  <si>
    <t>3.1. Доходы</t>
  </si>
  <si>
    <t>Наименование</t>
  </si>
  <si>
    <t>Начислено</t>
  </si>
  <si>
    <t>Оплачено</t>
  </si>
  <si>
    <t>Задолженность</t>
  </si>
  <si>
    <t>собственники и наниматели</t>
  </si>
  <si>
    <t>Итого:</t>
  </si>
  <si>
    <t xml:space="preserve"> </t>
  </si>
  <si>
    <t>3.2. Расходы</t>
  </si>
  <si>
    <t>№ п/п</t>
  </si>
  <si>
    <t>Наименование статей затрат</t>
  </si>
  <si>
    <t>ед.изм.</t>
  </si>
  <si>
    <t>объем по работам текущего ремонта</t>
  </si>
  <si>
    <t>сумма за отчетный период всего, рублей</t>
  </si>
  <si>
    <t>Обслуживание конструктивных элементов жилого дома</t>
  </si>
  <si>
    <t>Обслуживание внутридомового сантехнического оборудования, включая аварийное обслуживание</t>
  </si>
  <si>
    <t>Обслуживание электрики, включая аварийное обслуживание</t>
  </si>
  <si>
    <t>Техн-е обслуживание газового оборудования</t>
  </si>
  <si>
    <t>Работы по содержанию дворовой территории ( в летний и зимний период)</t>
  </si>
  <si>
    <t>Аварийно-диспетчерская служба</t>
  </si>
  <si>
    <t>Услуги по начислению, обработке и сбору платежей</t>
  </si>
  <si>
    <t>Услуги претензионной службы</t>
  </si>
  <si>
    <t>Оплата услуг по приему платежей за ЖКУ</t>
  </si>
  <si>
    <t>Расходы по управлению МД</t>
  </si>
  <si>
    <t>Итого расходов</t>
  </si>
  <si>
    <t>Сводный отчет о выполненных работах</t>
  </si>
  <si>
    <t>Дата</t>
  </si>
  <si>
    <t>Наименование работ</t>
  </si>
  <si>
    <t>Ремонт жилфонда</t>
  </si>
  <si>
    <t>Сантехнические работы</t>
  </si>
  <si>
    <t>Электро- технические работы</t>
  </si>
  <si>
    <t>Капитальный ремонт общего имещества</t>
  </si>
  <si>
    <t>Весенний осмотр жилфонда</t>
  </si>
  <si>
    <t>Замена автоматов</t>
  </si>
  <si>
    <t>Установка светильника</t>
  </si>
  <si>
    <t>Осенний осмотр жилфонда</t>
  </si>
  <si>
    <t>Стоимость работ</t>
  </si>
  <si>
    <t>ул. Повенецкая 8</t>
  </si>
  <si>
    <t>Наимонование</t>
  </si>
  <si>
    <t xml:space="preserve">Итого долг за прошлые года </t>
  </si>
  <si>
    <t xml:space="preserve">Аварийно диспетчерская служба </t>
  </si>
  <si>
    <t>Уборка придомовой территории</t>
  </si>
  <si>
    <t>Скашивание травы вокруг дома</t>
  </si>
  <si>
    <t>ул. Повенецкая 9</t>
  </si>
  <si>
    <t>Аварийно диспетчерская служба</t>
  </si>
  <si>
    <t>Сбор и вывоз ТБО</t>
  </si>
  <si>
    <t>Отчет по выполнению договора управления общим имуществом МКД</t>
  </si>
  <si>
    <t>Повенецкая 10</t>
  </si>
  <si>
    <t>капитальный ремонт</t>
  </si>
  <si>
    <t>Аварийно диспетчерская  служба</t>
  </si>
  <si>
    <t>Повенецкая 11</t>
  </si>
  <si>
    <t>Аварийно диспетчерское обслуживание</t>
  </si>
  <si>
    <t>Повенецкая 12</t>
  </si>
  <si>
    <t>Повенецкая 13</t>
  </si>
  <si>
    <t>Труда 9</t>
  </si>
  <si>
    <t>Обслуживание внутридомового инженерного  оборудования, включая аварийное обслуживание</t>
  </si>
  <si>
    <t>Труда 10</t>
  </si>
  <si>
    <t>Труда 13</t>
  </si>
  <si>
    <t>Труда 19а</t>
  </si>
  <si>
    <t>обсл. Теплосчетчика</t>
  </si>
  <si>
    <t>Труда 14</t>
  </si>
  <si>
    <t>Труда 15</t>
  </si>
  <si>
    <t>Труда 19</t>
  </si>
  <si>
    <t>Ремонт крыльца</t>
  </si>
  <si>
    <t>Труда 22</t>
  </si>
  <si>
    <t>Конституции 10</t>
  </si>
  <si>
    <t>Конституции 12</t>
  </si>
  <si>
    <t>Челюскинцев 22</t>
  </si>
  <si>
    <t>Челюскинцев 23</t>
  </si>
  <si>
    <t>Челюскинцев 24</t>
  </si>
  <si>
    <t>Онежская 1</t>
  </si>
  <si>
    <t>Конституции 22а</t>
  </si>
  <si>
    <t>Первомайская 1</t>
  </si>
  <si>
    <t>Первомайская 3</t>
  </si>
  <si>
    <t>Первомайская 4</t>
  </si>
  <si>
    <t>Прочистка дымохода</t>
  </si>
  <si>
    <t>Первомайская 6</t>
  </si>
  <si>
    <t>Первомайская 5а</t>
  </si>
  <si>
    <t>Первомайская 9</t>
  </si>
  <si>
    <t>Первомайская 11</t>
  </si>
  <si>
    <t>Первомайская 14</t>
  </si>
  <si>
    <t>Первомайская 16</t>
  </si>
  <si>
    <t>Обслуживание внутридомового  оборудования, включая аварийное обслуживание</t>
  </si>
  <si>
    <t>Гагарина 1</t>
  </si>
  <si>
    <t>Гагарина 2</t>
  </si>
  <si>
    <t>Гагарина 3</t>
  </si>
  <si>
    <t>Гагарина 4</t>
  </si>
  <si>
    <t>Гагарина 5</t>
  </si>
  <si>
    <t>Гагарина 6</t>
  </si>
  <si>
    <t>Гагарина 7</t>
  </si>
  <si>
    <t>Гагарина 9</t>
  </si>
  <si>
    <t>Гагарина 10</t>
  </si>
  <si>
    <t>пер.Гагарина 12</t>
  </si>
  <si>
    <t>пер.Гагарина 11</t>
  </si>
  <si>
    <t>пер.Гагарина 13</t>
  </si>
  <si>
    <t>пер.Гагарина 10</t>
  </si>
  <si>
    <t>пер.Гагарина 9</t>
  </si>
  <si>
    <t>пер.Гагарина 7</t>
  </si>
  <si>
    <t>Ленина 1</t>
  </si>
  <si>
    <t>Ленина 2</t>
  </si>
  <si>
    <t>Ленина 3</t>
  </si>
  <si>
    <t>Ленина 4</t>
  </si>
  <si>
    <t>ул. Ленина д. 5</t>
  </si>
  <si>
    <t>Ленина 11</t>
  </si>
  <si>
    <t>Ленина 12</t>
  </si>
  <si>
    <t>Ленина 14</t>
  </si>
  <si>
    <t>Ленина 15</t>
  </si>
  <si>
    <t>Ленина 16</t>
  </si>
  <si>
    <t>Ленина 19</t>
  </si>
  <si>
    <t>обслуживание теплового счетчика</t>
  </si>
  <si>
    <t>Ленина 21</t>
  </si>
  <si>
    <t>Октябрьская 5</t>
  </si>
  <si>
    <t>Итого долг за прошлые года без к/р</t>
  </si>
  <si>
    <t>Октябрьская 5а</t>
  </si>
  <si>
    <t>Итого  долг за прошлые года без к/р</t>
  </si>
  <si>
    <t>Октябрьская 9</t>
  </si>
  <si>
    <t>Октябрьская 11</t>
  </si>
  <si>
    <t>Челюскинцев 10</t>
  </si>
  <si>
    <t>Челюскинцев 11</t>
  </si>
  <si>
    <t>Челюскинцев 12</t>
  </si>
  <si>
    <t>Ремонт печной трубы</t>
  </si>
  <si>
    <t>Челюскинцев 16</t>
  </si>
  <si>
    <t>Челюскинцев 18</t>
  </si>
  <si>
    <t>Молодежная 11</t>
  </si>
  <si>
    <t>Молодежная 12</t>
  </si>
  <si>
    <t>канализация</t>
  </si>
  <si>
    <t>руб/чел.</t>
  </si>
  <si>
    <t>Молодежная 14</t>
  </si>
  <si>
    <t>Конституции 16</t>
  </si>
  <si>
    <t>Конституции 17</t>
  </si>
  <si>
    <t>За период с 01.01.2018 по 31.12.2018.</t>
  </si>
  <si>
    <t>Конституции 22</t>
  </si>
  <si>
    <t>ул. Комсомольская 6</t>
  </si>
  <si>
    <t>ул. Комсомольская 7</t>
  </si>
  <si>
    <t>Комсомольская 9</t>
  </si>
  <si>
    <t>Комсомольская 10</t>
  </si>
  <si>
    <t>Комсомольская 12</t>
  </si>
  <si>
    <t>Комсомольская 13</t>
  </si>
  <si>
    <t>Комсомольская 14</t>
  </si>
  <si>
    <t>Комсомольская 15</t>
  </si>
  <si>
    <t>Комсомольская 17</t>
  </si>
  <si>
    <t>Кирова 2</t>
  </si>
  <si>
    <t>Отчет по выполнению договора управления общим имуществом</t>
  </si>
  <si>
    <t>Кирова 4</t>
  </si>
  <si>
    <t>Кирова 6</t>
  </si>
  <si>
    <t>Кирова 8</t>
  </si>
  <si>
    <t>Кирова 13а</t>
  </si>
  <si>
    <t>Кирова 15а</t>
  </si>
  <si>
    <t>Кирова 14</t>
  </si>
  <si>
    <t>Кирова 16</t>
  </si>
  <si>
    <t>Кирова 18</t>
  </si>
  <si>
    <t>Кирова 20</t>
  </si>
  <si>
    <t>Кирова 22</t>
  </si>
  <si>
    <t>Горького 8а</t>
  </si>
  <si>
    <t>не начисляем</t>
  </si>
  <si>
    <t>Кирова 24</t>
  </si>
  <si>
    <t>Кирова 26</t>
  </si>
  <si>
    <t>Кирова 28</t>
  </si>
  <si>
    <t>Клубный 1</t>
  </si>
  <si>
    <t>Клубный 2</t>
  </si>
  <si>
    <t>Клубный 3</t>
  </si>
  <si>
    <t>Клубный 4</t>
  </si>
  <si>
    <t>Заводская 3</t>
  </si>
  <si>
    <t>Заводская 4</t>
  </si>
  <si>
    <t>Горького 10</t>
  </si>
  <si>
    <t>Горького 11</t>
  </si>
  <si>
    <t>Горького 16</t>
  </si>
  <si>
    <t>Горького 12</t>
  </si>
  <si>
    <t>Нефтебаза 6</t>
  </si>
  <si>
    <t>Нефтебаза 8</t>
  </si>
  <si>
    <t>Нефтебаза 10</t>
  </si>
  <si>
    <t>гористая 2</t>
  </si>
  <si>
    <t>Гористая 4</t>
  </si>
  <si>
    <t>Больничная 7</t>
  </si>
  <si>
    <t>собственниками и нанимателями</t>
  </si>
  <si>
    <t>Совхозная 1</t>
  </si>
  <si>
    <t>Аварйно диспетчерская служба</t>
  </si>
  <si>
    <t>Совхозная 2</t>
  </si>
  <si>
    <t>Совхозная 3</t>
  </si>
  <si>
    <t>Совхозная 4</t>
  </si>
  <si>
    <t>м</t>
  </si>
  <si>
    <t>Совхозная 5</t>
  </si>
  <si>
    <t>Совхозная 6</t>
  </si>
  <si>
    <t>Совхозная 8</t>
  </si>
  <si>
    <t>Совхозная 11</t>
  </si>
  <si>
    <t>Нефтебаза 1</t>
  </si>
  <si>
    <t>Нефтебаза 4</t>
  </si>
  <si>
    <t>Центральная  40</t>
  </si>
  <si>
    <t>Железнодорожная 4</t>
  </si>
  <si>
    <t>По: Железнодорожная дом №4</t>
  </si>
  <si>
    <t>17.04.2018</t>
  </si>
  <si>
    <t>27.07.2018</t>
  </si>
  <si>
    <t>09.09.2018</t>
  </si>
  <si>
    <t>Заводская 14</t>
  </si>
  <si>
    <t>с января 2020 г. по декабрь 2020 г.</t>
  </si>
  <si>
    <t>с января 2020 г. по декабрь 2021 г.</t>
  </si>
  <si>
    <t>По: Гагарина дом № 1</t>
  </si>
  <si>
    <t>За период с 01.01.2020 по 31.12.2020.</t>
  </si>
  <si>
    <t>06.04.2020</t>
  </si>
  <si>
    <t>23.04.2020</t>
  </si>
  <si>
    <t>Дезинфекция подъездов хлорсодержащими веществами</t>
  </si>
  <si>
    <t>01.06.2020</t>
  </si>
  <si>
    <t>05.06.2020</t>
  </si>
  <si>
    <t>08.06.2020</t>
  </si>
  <si>
    <t>23.06.2020</t>
  </si>
  <si>
    <t>03.07.2020</t>
  </si>
  <si>
    <t>23.07.2020</t>
  </si>
  <si>
    <t>31.07.2020</t>
  </si>
  <si>
    <t>31.08.2020</t>
  </si>
  <si>
    <t>28.09.2020</t>
  </si>
  <si>
    <t>06.10.2020</t>
  </si>
  <si>
    <t>30.10.2020</t>
  </si>
  <si>
    <t>23.11.2020</t>
  </si>
  <si>
    <t>30.11.2020</t>
  </si>
  <si>
    <t>30.12.2020</t>
  </si>
  <si>
    <t>с января 2020 г. по декабрь 2020г.</t>
  </si>
  <si>
    <t>с января 2020 г. по декабрь 2020  г.</t>
  </si>
  <si>
    <t>По: Онежская дом №1</t>
  </si>
  <si>
    <t>31.01.2020</t>
  </si>
  <si>
    <t>Осмотр подвальных помещений на предмет обнаружения протечки теплоносителя</t>
  </si>
  <si>
    <t>29.02.2020</t>
  </si>
  <si>
    <t>Осмотр системы отопления</t>
  </si>
  <si>
    <t>25.03.2020</t>
  </si>
  <si>
    <t>Осмотр электросчетчика</t>
  </si>
  <si>
    <t>28.03.2020</t>
  </si>
  <si>
    <t>Прочистка общедомовой канализации</t>
  </si>
  <si>
    <t>08.04.2020</t>
  </si>
  <si>
    <t>09.04.2020</t>
  </si>
  <si>
    <t>Ремонт кровли</t>
  </si>
  <si>
    <t>12.04.2020</t>
  </si>
  <si>
    <t>14.04.2020</t>
  </si>
  <si>
    <t>Прочистка    канализации</t>
  </si>
  <si>
    <t>17.04.2020</t>
  </si>
  <si>
    <t>25.04.2020</t>
  </si>
  <si>
    <t>27.04.2020</t>
  </si>
  <si>
    <t>Уборка воды в подвале</t>
  </si>
  <si>
    <t>29.04.2020</t>
  </si>
  <si>
    <t>Установка садовой скамейки</t>
  </si>
  <si>
    <t>08.05.2020</t>
  </si>
  <si>
    <t>18.05.2020</t>
  </si>
  <si>
    <t>Осмотр канализации</t>
  </si>
  <si>
    <t>19.05.2020</t>
  </si>
  <si>
    <t>Профилактический осмотр и ремонт ВРУ</t>
  </si>
  <si>
    <t>10.06.2020</t>
  </si>
  <si>
    <t>18.06.2020</t>
  </si>
  <si>
    <t>Опрессовка системы отопления</t>
  </si>
  <si>
    <t>25.06.2020</t>
  </si>
  <si>
    <t>10.07.2020</t>
  </si>
  <si>
    <t>29.07.2020</t>
  </si>
  <si>
    <t>28.08.2020</t>
  </si>
  <si>
    <t>29.09.2020</t>
  </si>
  <si>
    <t>Прочистка фильтра в тепловом узле</t>
  </si>
  <si>
    <t>30.09.2020</t>
  </si>
  <si>
    <t>12.10.2020</t>
  </si>
  <si>
    <t>15.10.2020</t>
  </si>
  <si>
    <t>Осмотр подвальных помещений на предмет протечки системы отопления и ХВС</t>
  </si>
  <si>
    <t>28.10.2020</t>
  </si>
  <si>
    <t>13.11.2020</t>
  </si>
  <si>
    <t>Ремонт отмостки вокруг дома</t>
  </si>
  <si>
    <t>Осмотр электропроводки</t>
  </si>
  <si>
    <t>27.11.2020</t>
  </si>
  <si>
    <t>18.12.2020</t>
  </si>
  <si>
    <t>Промывка фильтров системы отопления дома</t>
  </si>
  <si>
    <t>26.12.2020</t>
  </si>
  <si>
    <t>Осмотр бачка унитаза</t>
  </si>
  <si>
    <t>28.12.2020</t>
  </si>
  <si>
    <t>По: Повенецкая дом № 7а</t>
  </si>
  <si>
    <t>14.01.2020</t>
  </si>
  <si>
    <t>Ремонт водопроводных сетей в квартире</t>
  </si>
  <si>
    <t>17.01.2020</t>
  </si>
  <si>
    <t>Наладка освещения в подъезде</t>
  </si>
  <si>
    <t>21.01.2020</t>
  </si>
  <si>
    <t>Осмотр водопроводных сетей в квартире</t>
  </si>
  <si>
    <t>22.01.2020</t>
  </si>
  <si>
    <t>Ремонт водопроводных сетей в подвале</t>
  </si>
  <si>
    <t>23.01.2020</t>
  </si>
  <si>
    <t>Осмотр эл. щитка</t>
  </si>
  <si>
    <t>01.02.2020</t>
  </si>
  <si>
    <t>Ремонт электроснабжения</t>
  </si>
  <si>
    <t>12.02.2020</t>
  </si>
  <si>
    <t>14.02.2020</t>
  </si>
  <si>
    <t>17.02.2020</t>
  </si>
  <si>
    <t>06.03.2020</t>
  </si>
  <si>
    <t>Очистка снега с кровли дома</t>
  </si>
  <si>
    <t>10.03.2020</t>
  </si>
  <si>
    <t>16.03.2020</t>
  </si>
  <si>
    <t>19.03.2020</t>
  </si>
  <si>
    <t>20.03.2020</t>
  </si>
  <si>
    <t>24.03.2020</t>
  </si>
  <si>
    <t>01.04.2020</t>
  </si>
  <si>
    <t>13.04.2020</t>
  </si>
  <si>
    <t>Устранение течи на кровле</t>
  </si>
  <si>
    <t>16.04.2020</t>
  </si>
  <si>
    <t>20.04.2020</t>
  </si>
  <si>
    <t>06.05.2020</t>
  </si>
  <si>
    <t>26.05.2020</t>
  </si>
  <si>
    <t>03.06.2020</t>
  </si>
  <si>
    <t>11.06.2020</t>
  </si>
  <si>
    <t>15.06.2020</t>
  </si>
  <si>
    <t>17.06.2020</t>
  </si>
  <si>
    <t>21.06.2020</t>
  </si>
  <si>
    <t>22.06.2020</t>
  </si>
  <si>
    <t>Осмотр водопроводных сетей в подвале</t>
  </si>
  <si>
    <t>Ремонт канализации</t>
  </si>
  <si>
    <t>26.06.2020</t>
  </si>
  <si>
    <t>27.06.2020</t>
  </si>
  <si>
    <t>29.06.2020</t>
  </si>
  <si>
    <t>Ремонт ливневки</t>
  </si>
  <si>
    <t>Наладка освещения подвала</t>
  </si>
  <si>
    <t>30.06.2020</t>
  </si>
  <si>
    <t>Прочистка грязевого фильтра</t>
  </si>
  <si>
    <t>Осмотр подвальных помещений на протечки с системы ХВС</t>
  </si>
  <si>
    <t>08.07.2020</t>
  </si>
  <si>
    <t>13.07.2020</t>
  </si>
  <si>
    <t>Дезинсекция подвальных помещений</t>
  </si>
  <si>
    <t>24.07.2020</t>
  </si>
  <si>
    <t>Ремонт скамейки</t>
  </si>
  <si>
    <t>28.07.2020</t>
  </si>
  <si>
    <t>Профилактический осмотр подвальных помещений</t>
  </si>
  <si>
    <t>03.08.2020</t>
  </si>
  <si>
    <t>17.08.2020</t>
  </si>
  <si>
    <t>24.08.2020</t>
  </si>
  <si>
    <t>Спиливание деревьев возле дома</t>
  </si>
  <si>
    <t>03.09.2020</t>
  </si>
  <si>
    <t>Опрессовка системы отопления после ремонтных работ</t>
  </si>
  <si>
    <t>15.09.2020</t>
  </si>
  <si>
    <t>21.09.2020</t>
  </si>
  <si>
    <t>Запуск системы отопления дома</t>
  </si>
  <si>
    <t>22.09.2020</t>
  </si>
  <si>
    <t>Ремонт входных дверей</t>
  </si>
  <si>
    <t>Ремонт межпанельного шва</t>
  </si>
  <si>
    <t>01.10.2020</t>
  </si>
  <si>
    <t>05.10.2020</t>
  </si>
  <si>
    <t>16.10.2020</t>
  </si>
  <si>
    <t>Герметизация межпанельных швов</t>
  </si>
  <si>
    <t>19.10.2020</t>
  </si>
  <si>
    <t>25.10.2020</t>
  </si>
  <si>
    <t>Вызов на аварию</t>
  </si>
  <si>
    <t>26.10.2020</t>
  </si>
  <si>
    <t>Выпуск воздуха из системы отопления</t>
  </si>
  <si>
    <t>Ремонтные работы системы отопления</t>
  </si>
  <si>
    <t>03.12.2020</t>
  </si>
  <si>
    <t>04.12.2020</t>
  </si>
  <si>
    <t>07.12.2020</t>
  </si>
  <si>
    <t>08.12.2020</t>
  </si>
  <si>
    <t>09.12.2020</t>
  </si>
  <si>
    <t>15.12.2020</t>
  </si>
  <si>
    <t>24.12.2020</t>
  </si>
  <si>
    <t>31.12.2020</t>
  </si>
  <si>
    <t>По: Повенецкая дом № 8</t>
  </si>
  <si>
    <t>08.01.2020</t>
  </si>
  <si>
    <t>Замена вентиля  ХВС</t>
  </si>
  <si>
    <t>10.01.2020</t>
  </si>
  <si>
    <t>13.01.2020</t>
  </si>
  <si>
    <t>15.01.2020</t>
  </si>
  <si>
    <t>28.01.2020</t>
  </si>
  <si>
    <t>Очистка козырьков подъездов от снега</t>
  </si>
  <si>
    <t>04.02.2020</t>
  </si>
  <si>
    <t>Ремонт стояка канализации</t>
  </si>
  <si>
    <t>08.02.2020</t>
  </si>
  <si>
    <t>11.02.2020</t>
  </si>
  <si>
    <t>Частичный ремонт кровли</t>
  </si>
  <si>
    <t>18.02.2020</t>
  </si>
  <si>
    <t>19.02.2020</t>
  </si>
  <si>
    <t>25.02.2020</t>
  </si>
  <si>
    <t>27.02.2020</t>
  </si>
  <si>
    <t>28.02.2020</t>
  </si>
  <si>
    <t>04.03.2020</t>
  </si>
  <si>
    <t>Ремонт освещения</t>
  </si>
  <si>
    <t>12.03.2020</t>
  </si>
  <si>
    <t>13.03.2020</t>
  </si>
  <si>
    <t>Ремонт эл.щита</t>
  </si>
  <si>
    <t>Дератизация подвальных помещений</t>
  </si>
  <si>
    <t>15.04.2020</t>
  </si>
  <si>
    <t>Ремонт оконных рам в подъезде</t>
  </si>
  <si>
    <t>28.04.2020</t>
  </si>
  <si>
    <t>13.05.2020</t>
  </si>
  <si>
    <t>Проверка электросчетчика</t>
  </si>
  <si>
    <t>04.06.2020</t>
  </si>
  <si>
    <t>19.06.2020</t>
  </si>
  <si>
    <t>20.06.2020</t>
  </si>
  <si>
    <t>06.07.2020</t>
  </si>
  <si>
    <t>04.08.2020</t>
  </si>
  <si>
    <t>10.08.2020</t>
  </si>
  <si>
    <t>13.08.2020</t>
  </si>
  <si>
    <t>14.08.2020</t>
  </si>
  <si>
    <t>19.08.2020</t>
  </si>
  <si>
    <t>20.08.2020</t>
  </si>
  <si>
    <t>21.08.2020</t>
  </si>
  <si>
    <t>08.09.2020</t>
  </si>
  <si>
    <t>14.09.2020</t>
  </si>
  <si>
    <t>16.09.2020</t>
  </si>
  <si>
    <t>18.09.2020</t>
  </si>
  <si>
    <t>08.10.2020</t>
  </si>
  <si>
    <t>09.10.2020</t>
  </si>
  <si>
    <t>18.11.2020</t>
  </si>
  <si>
    <t>19.11.2020</t>
  </si>
  <si>
    <t>22.11.2020</t>
  </si>
  <si>
    <t>По: Повенецкая дом № 9</t>
  </si>
  <si>
    <t>04.01.2020</t>
  </si>
  <si>
    <t>09.01.2020</t>
  </si>
  <si>
    <t>12.01.2020</t>
  </si>
  <si>
    <t>18.01.2020</t>
  </si>
  <si>
    <t>26.01.2020</t>
  </si>
  <si>
    <t>03.02.2020</t>
  </si>
  <si>
    <t>06.02.2020</t>
  </si>
  <si>
    <t>Осмотр подвального помещения</t>
  </si>
  <si>
    <t>09.02.2020</t>
  </si>
  <si>
    <t>Ремонт кровли навеса входа в подвал</t>
  </si>
  <si>
    <t>26.02.2020</t>
  </si>
  <si>
    <t>Закрепление почтовых ящиков</t>
  </si>
  <si>
    <t>Осмотр и ремонт ВРУ</t>
  </si>
  <si>
    <t>Очистка льда с кровли дома</t>
  </si>
  <si>
    <t>11.03.2020</t>
  </si>
  <si>
    <t>Закрытие эл. щитков</t>
  </si>
  <si>
    <t>15.03.2020</t>
  </si>
  <si>
    <t>18.03.2020</t>
  </si>
  <si>
    <t>22.03.2020</t>
  </si>
  <si>
    <t>30.03.2020</t>
  </si>
  <si>
    <t>31.03.2020</t>
  </si>
  <si>
    <t>18.04.2020</t>
  </si>
  <si>
    <t>22.04.2020</t>
  </si>
  <si>
    <t>Установка песочницы во дворе дома</t>
  </si>
  <si>
    <t>04.05.2020</t>
  </si>
  <si>
    <t>Перекрытие ХВС в дом для ремонтных работ</t>
  </si>
  <si>
    <t>29.05.2020</t>
  </si>
  <si>
    <t>09.07.2020</t>
  </si>
  <si>
    <t>Замена стояка ХВС</t>
  </si>
  <si>
    <t>30.07.2020</t>
  </si>
  <si>
    <t>12.08.2020</t>
  </si>
  <si>
    <t>Ремонт вентшахт</t>
  </si>
  <si>
    <t>17.09.2020</t>
  </si>
  <si>
    <t>20.09.2020</t>
  </si>
  <si>
    <t>23.09.2020</t>
  </si>
  <si>
    <t>24.09.2020</t>
  </si>
  <si>
    <t>26.09.2020</t>
  </si>
  <si>
    <t>27.09.2020</t>
  </si>
  <si>
    <t>13.10.2020</t>
  </si>
  <si>
    <t>06.11.2020</t>
  </si>
  <si>
    <t>08.11.2020</t>
  </si>
  <si>
    <t>09.11.2020</t>
  </si>
  <si>
    <t>Ремонт оконного блока в подъезде</t>
  </si>
  <si>
    <t>11.11.2020</t>
  </si>
  <si>
    <t>16.11.2020</t>
  </si>
  <si>
    <t>20.11.2020</t>
  </si>
  <si>
    <t>Закрытие окон в подъездах</t>
  </si>
  <si>
    <t>10.12.2020</t>
  </si>
  <si>
    <t>14.12.2020</t>
  </si>
  <si>
    <t>Ремонт освещения в подъезде</t>
  </si>
  <si>
    <t>25.12.2020</t>
  </si>
  <si>
    <t>29.12.2020</t>
  </si>
  <si>
    <t>По: Повенецкая дом №10</t>
  </si>
  <si>
    <t>02.01.2020</t>
  </si>
  <si>
    <t>Осмотр автоматов</t>
  </si>
  <si>
    <t>Осмотр кровли для определения протечек</t>
  </si>
  <si>
    <t>30.01.2020</t>
  </si>
  <si>
    <t>07.02.2020</t>
  </si>
  <si>
    <t>13.02.2020</t>
  </si>
  <si>
    <t>Навешивание замка на чердачное помещение</t>
  </si>
  <si>
    <t>14.05.2020</t>
  </si>
  <si>
    <t>20.05.2020</t>
  </si>
  <si>
    <t>02.06.2020</t>
  </si>
  <si>
    <t>Ремонт лестничного марша</t>
  </si>
  <si>
    <t>Прочистка отвода на стояке ХВС</t>
  </si>
  <si>
    <t>Осмотр ливневки</t>
  </si>
  <si>
    <t>24.06.2020</t>
  </si>
  <si>
    <t>Ремонт дверей в подвал</t>
  </si>
  <si>
    <t>02.07.2020</t>
  </si>
  <si>
    <t>14.07.2020</t>
  </si>
  <si>
    <t>21.07.2020</t>
  </si>
  <si>
    <t>Ремонт ЩО подъездов</t>
  </si>
  <si>
    <t>22.07.2020</t>
  </si>
  <si>
    <t>Установка пломбы</t>
  </si>
  <si>
    <t>06.08.2020</t>
  </si>
  <si>
    <t>Опломбировка прибора учета</t>
  </si>
  <si>
    <t>11.08.2020</t>
  </si>
  <si>
    <t>18.08.2020</t>
  </si>
  <si>
    <t>25.08.2020</t>
  </si>
  <si>
    <t>Ремонт фасада дома</t>
  </si>
  <si>
    <t>27.08.2020</t>
  </si>
  <si>
    <t>Уборка приямков</t>
  </si>
  <si>
    <t>03.11.2020</t>
  </si>
  <si>
    <t>04.11.2020</t>
  </si>
  <si>
    <t>Ремонт перил лестничного марша</t>
  </si>
  <si>
    <t>17.11.2020</t>
  </si>
  <si>
    <t>01.12.2020</t>
  </si>
  <si>
    <t>Перекрытие системы отопления дома</t>
  </si>
  <si>
    <t>02.12.2020</t>
  </si>
  <si>
    <t>13.12.2020</t>
  </si>
  <si>
    <t>23.12.2020</t>
  </si>
  <si>
    <t>Замена патрона в подъезде</t>
  </si>
  <si>
    <t>По: Повенецкая дом №11</t>
  </si>
  <si>
    <t>07.01.2020</t>
  </si>
  <si>
    <t>10.02.2020</t>
  </si>
  <si>
    <t>16.02.2020</t>
  </si>
  <si>
    <t>05.03.2020</t>
  </si>
  <si>
    <t>26.03.2020</t>
  </si>
  <si>
    <t>26.04.2020</t>
  </si>
  <si>
    <t>30.04.2020</t>
  </si>
  <si>
    <t>Слитие стояков отопления</t>
  </si>
  <si>
    <t>17.07.2020</t>
  </si>
  <si>
    <t>Установка выбивалки для ковров</t>
  </si>
  <si>
    <t>08.08.2020</t>
  </si>
  <si>
    <t>26.08.2020</t>
  </si>
  <si>
    <t>09.09.2020</t>
  </si>
  <si>
    <t>13.09.2020</t>
  </si>
  <si>
    <t>19.09.2020</t>
  </si>
  <si>
    <t>23.10.2020</t>
  </si>
  <si>
    <t>24.10.2020</t>
  </si>
  <si>
    <t>27.10.2020</t>
  </si>
  <si>
    <t>Ремонт кровли подвального помещения</t>
  </si>
  <si>
    <t>Осмотр розетки</t>
  </si>
  <si>
    <t>29.10.2020</t>
  </si>
  <si>
    <t>31.10.2020</t>
  </si>
  <si>
    <t>05.11.2020</t>
  </si>
  <si>
    <t>12.11.2020</t>
  </si>
  <si>
    <t>Изготовление и установка перил</t>
  </si>
  <si>
    <t>11.12.2020</t>
  </si>
  <si>
    <t>22.12.2020</t>
  </si>
  <si>
    <t>Ремонт ограждения у контейнеров</t>
  </si>
  <si>
    <t>По: Повенецкая дом №12</t>
  </si>
  <si>
    <t>20.01.2020</t>
  </si>
  <si>
    <t>Установка замка на чердаке</t>
  </si>
  <si>
    <t>10.04.2020</t>
  </si>
  <si>
    <t>12.05.2020</t>
  </si>
  <si>
    <t>02.09.2020</t>
  </si>
  <si>
    <t>14.10.2020</t>
  </si>
  <si>
    <t>18.10.2020</t>
  </si>
  <si>
    <t>02.11.2020</t>
  </si>
  <si>
    <t>По: Повенецкая дом №13</t>
  </si>
  <si>
    <t>Осмотр канализационного колодца у дома</t>
  </si>
  <si>
    <t>02.03.2020</t>
  </si>
  <si>
    <t>03.03.2020</t>
  </si>
  <si>
    <t>24.04.2020</t>
  </si>
  <si>
    <t>02.05.2020</t>
  </si>
  <si>
    <t>03.05.2020</t>
  </si>
  <si>
    <t>09.06.2020</t>
  </si>
  <si>
    <t>13.06.2020</t>
  </si>
  <si>
    <t>05.08.2020</t>
  </si>
  <si>
    <t>Замена  светильников в подъезде</t>
  </si>
  <si>
    <t>10.09.2020</t>
  </si>
  <si>
    <t>11.09.2020</t>
  </si>
  <si>
    <t>Установка почтовых ящиков в подъезде</t>
  </si>
  <si>
    <t>16.12.2020</t>
  </si>
  <si>
    <t>17.12.2020</t>
  </si>
  <si>
    <t>По: Труда дом № 9</t>
  </si>
  <si>
    <t>07.04.2020</t>
  </si>
  <si>
    <t>07.10.2020</t>
  </si>
  <si>
    <t>По: Труда дом №10</t>
  </si>
  <si>
    <t>Ремонт пола  в подъеде</t>
  </si>
  <si>
    <t>По: Труда дом №13</t>
  </si>
  <si>
    <t>Промывка фильтров отопления</t>
  </si>
  <si>
    <t>Установка столбов для бельявых веревок</t>
  </si>
  <si>
    <t>По: Труда дом №19а</t>
  </si>
  <si>
    <t>24.01.2020</t>
  </si>
  <si>
    <t>21.04.2020</t>
  </si>
  <si>
    <t>07.05.2020</t>
  </si>
  <si>
    <t>15.05.2020</t>
  </si>
  <si>
    <t>16.06.2020</t>
  </si>
  <si>
    <t>Покраска скамейки</t>
  </si>
  <si>
    <t>20.10.2020</t>
  </si>
  <si>
    <t>21.12.2020</t>
  </si>
  <si>
    <t>Замена стояка канализации в подвале</t>
  </si>
  <si>
    <t>Ремонт эл.провода на вводе в дом</t>
  </si>
  <si>
    <t>По: Труда дом №22</t>
  </si>
  <si>
    <t>05.02.2020</t>
  </si>
  <si>
    <t>20.02.2020</t>
  </si>
  <si>
    <t>10.05.2020</t>
  </si>
  <si>
    <t>28.05.2020</t>
  </si>
  <si>
    <t>07.09.2020</t>
  </si>
  <si>
    <t>По: Конституции дом №10</t>
  </si>
  <si>
    <t>01.01.2020</t>
  </si>
  <si>
    <t>Осмотрт электропроводки после пожара</t>
  </si>
  <si>
    <t>16.01.2020</t>
  </si>
  <si>
    <t>19.01.2020</t>
  </si>
  <si>
    <t>Установка колпака на парапете</t>
  </si>
  <si>
    <t>Закрытие штробы</t>
  </si>
  <si>
    <t>21.03.2020</t>
  </si>
  <si>
    <t>Опрессовка,промывка системы отопления</t>
  </si>
  <si>
    <t>07.07.2020</t>
  </si>
  <si>
    <t>07.08.2020</t>
  </si>
  <si>
    <t>Ремонт эл. проводки в общем коридоре</t>
  </si>
  <si>
    <t>21.10.2020</t>
  </si>
  <si>
    <t>Ремонт доводчика</t>
  </si>
  <si>
    <t>21.11.2020</t>
  </si>
  <si>
    <t>Промывка системы отопления дома</t>
  </si>
  <si>
    <t>По: Труда дом №14</t>
  </si>
  <si>
    <t>Закрытие протечек на чердаке банером и пленкой</t>
  </si>
  <si>
    <t>Ремонт дверей на балкон</t>
  </si>
  <si>
    <t>Осмотр  электропроводки и электросчеткиков</t>
  </si>
  <si>
    <t>17.03.2020</t>
  </si>
  <si>
    <t>04.04.2020</t>
  </si>
  <si>
    <t>11.04.2020</t>
  </si>
  <si>
    <t>22.05.2020</t>
  </si>
  <si>
    <t>01.07.2020</t>
  </si>
  <si>
    <t>11.07.2020</t>
  </si>
  <si>
    <t>Осмотр водопроводных сетей в доме</t>
  </si>
  <si>
    <t>Установка розетки для проведения ремонтных работ</t>
  </si>
  <si>
    <t>Косметитческий ремонт холла</t>
  </si>
  <si>
    <t>25.09.2020</t>
  </si>
  <si>
    <t>02.10.2020</t>
  </si>
  <si>
    <t>03.10.2020</t>
  </si>
  <si>
    <t>Установка светильников над подъездами</t>
  </si>
  <si>
    <t>10.11.2020</t>
  </si>
  <si>
    <t>24.11.2020</t>
  </si>
  <si>
    <t>25.11.2020</t>
  </si>
  <si>
    <t>Ремонт козырька над входом в подъезд</t>
  </si>
  <si>
    <t>26.11.2020</t>
  </si>
  <si>
    <t>Установка пружины на входные двери</t>
  </si>
  <si>
    <t>Ремонт потолка в подъезде</t>
  </si>
  <si>
    <t>Ремонт пожарного люка</t>
  </si>
  <si>
    <t>По: Конституции дом №12</t>
  </si>
  <si>
    <t>25.01.2020</t>
  </si>
  <si>
    <t>29.01.2020</t>
  </si>
  <si>
    <t>Осмотр вентиляции</t>
  </si>
  <si>
    <t>Установка банера над квартирой на чердаке</t>
  </si>
  <si>
    <t>По: Челюскинцев дом №22</t>
  </si>
  <si>
    <t>За период с 01.01.2019 по 31.12.2019.</t>
  </si>
  <si>
    <t>14.01.2019</t>
  </si>
  <si>
    <t>15.01.2019</t>
  </si>
  <si>
    <t>17.01.2019</t>
  </si>
  <si>
    <t>30.01.2019</t>
  </si>
  <si>
    <t>02.02.2019</t>
  </si>
  <si>
    <t>13.02.2019</t>
  </si>
  <si>
    <t>14.02.2019</t>
  </si>
  <si>
    <t>18.02.2019</t>
  </si>
  <si>
    <t>Отогрев ливневой трубы</t>
  </si>
  <si>
    <t>19.02.2019</t>
  </si>
  <si>
    <t>25.02.2019</t>
  </si>
  <si>
    <t>26.02.2019</t>
  </si>
  <si>
    <t>27.02.2019</t>
  </si>
  <si>
    <t>04.03.2019</t>
  </si>
  <si>
    <t>07.03.2019</t>
  </si>
  <si>
    <t>11.03.2019</t>
  </si>
  <si>
    <t>14.03.2019</t>
  </si>
  <si>
    <t>15.03.2019</t>
  </si>
  <si>
    <t>18.03.2019</t>
  </si>
  <si>
    <t>28.03.2019</t>
  </si>
  <si>
    <t>02.04.2019</t>
  </si>
  <si>
    <t>04.04.2019</t>
  </si>
  <si>
    <t>10.04.2019</t>
  </si>
  <si>
    <t>Очистка ливневых воронок от снега и льда</t>
  </si>
  <si>
    <t>11.04.2019</t>
  </si>
  <si>
    <t>17.04.2019</t>
  </si>
  <si>
    <t>Закрытие окон в подвальном помещении</t>
  </si>
  <si>
    <t>13.05.2019</t>
  </si>
  <si>
    <t>15.05.2019</t>
  </si>
  <si>
    <t>16.05.2019</t>
  </si>
  <si>
    <t>Остекление оконных рам в подъезде</t>
  </si>
  <si>
    <t>20.05.2019</t>
  </si>
  <si>
    <t>28.05.2019</t>
  </si>
  <si>
    <t>02.06.2019</t>
  </si>
  <si>
    <t>04.06.2019</t>
  </si>
  <si>
    <t>05.06.2019</t>
  </si>
  <si>
    <t>10.06.2019</t>
  </si>
  <si>
    <t>13.06.2019</t>
  </si>
  <si>
    <t>24.06.2019</t>
  </si>
  <si>
    <t>25.06.2019</t>
  </si>
  <si>
    <t>30.06.2019</t>
  </si>
  <si>
    <t>01.07.2019</t>
  </si>
  <si>
    <t>Установка розетки в подвале для производства ремонтных работ</t>
  </si>
  <si>
    <t>02.07.2019</t>
  </si>
  <si>
    <t>Уборка мусора на кровле</t>
  </si>
  <si>
    <t>11.07.2019</t>
  </si>
  <si>
    <t>12.07.2019</t>
  </si>
  <si>
    <t>18.07.2019</t>
  </si>
  <si>
    <t>22.07.2019</t>
  </si>
  <si>
    <t>23.07.2019</t>
  </si>
  <si>
    <t>31.07.2019</t>
  </si>
  <si>
    <t>08.08.2019</t>
  </si>
  <si>
    <t>09.08.2019</t>
  </si>
  <si>
    <t>19.08.2019</t>
  </si>
  <si>
    <t>21.08.2019</t>
  </si>
  <si>
    <t>Ремонт ВРУ</t>
  </si>
  <si>
    <t>28.08.2019</t>
  </si>
  <si>
    <t>05.09.2019</t>
  </si>
  <si>
    <t>09.09.2019</t>
  </si>
  <si>
    <t>11.09.2019</t>
  </si>
  <si>
    <t>17.09.2019</t>
  </si>
  <si>
    <t>Ремонт потолков в квартире</t>
  </si>
  <si>
    <t>22.09.2019</t>
  </si>
  <si>
    <t>23.09.2019</t>
  </si>
  <si>
    <t>25.09.2019</t>
  </si>
  <si>
    <t>26.09.2019</t>
  </si>
  <si>
    <t>04.10.2019</t>
  </si>
  <si>
    <t>08.10.2019</t>
  </si>
  <si>
    <t>09.10.2019</t>
  </si>
  <si>
    <t>10.10.2019</t>
  </si>
  <si>
    <t>15.10.2019</t>
  </si>
  <si>
    <t>16.10.2019</t>
  </si>
  <si>
    <t>17.10.2019</t>
  </si>
  <si>
    <t>22.10.2019</t>
  </si>
  <si>
    <t>24.10.2019</t>
  </si>
  <si>
    <t>30.10.2019</t>
  </si>
  <si>
    <t>20.11.2019</t>
  </si>
  <si>
    <t>21.11.2019</t>
  </si>
  <si>
    <t>26.11.2019</t>
  </si>
  <si>
    <t>02.12.2019</t>
  </si>
  <si>
    <t>16.12.2019</t>
  </si>
  <si>
    <t>19.12.2019</t>
  </si>
  <si>
    <t>20.12.2019</t>
  </si>
  <si>
    <t>27.12.2019</t>
  </si>
  <si>
    <t>28.12.2019</t>
  </si>
  <si>
    <t>Оштукатуривание стен  и поклейка обоев в квартире</t>
  </si>
  <si>
    <t>31.12.2019</t>
  </si>
  <si>
    <t>По: Челюскинцев дом №24</t>
  </si>
  <si>
    <t>07.01.2019</t>
  </si>
  <si>
    <t>11.01.2019</t>
  </si>
  <si>
    <t>12.01.2019</t>
  </si>
  <si>
    <t>16.01.2019</t>
  </si>
  <si>
    <t>11.02.2019</t>
  </si>
  <si>
    <t>21.02.2019</t>
  </si>
  <si>
    <t>24.02.2019</t>
  </si>
  <si>
    <t>01.03.2019</t>
  </si>
  <si>
    <t>05.03.2019</t>
  </si>
  <si>
    <t>06.03.2019</t>
  </si>
  <si>
    <t>12.03.2019</t>
  </si>
  <si>
    <t>13.03.2019</t>
  </si>
  <si>
    <t>22.03.2019</t>
  </si>
  <si>
    <t>25.03.2019</t>
  </si>
  <si>
    <t>01.04.2019</t>
  </si>
  <si>
    <t>Навешивание замка на подвальное помещение</t>
  </si>
  <si>
    <t>16.04.2019</t>
  </si>
  <si>
    <t>Осмотр электропроводки в квартире</t>
  </si>
  <si>
    <t>20.04.2019</t>
  </si>
  <si>
    <t>24.04.2019</t>
  </si>
  <si>
    <t>14.05.2019</t>
  </si>
  <si>
    <t>23.05.2019</t>
  </si>
  <si>
    <t>27.05.2019</t>
  </si>
  <si>
    <t>31.05.2019</t>
  </si>
  <si>
    <t>03.06.2019</t>
  </si>
  <si>
    <t>17.06.2019</t>
  </si>
  <si>
    <t>18.06.2019</t>
  </si>
  <si>
    <t>Штукатурка,шпаклевка и покраска потолка в зале и поклейка обоев</t>
  </si>
  <si>
    <t>19.06.2019</t>
  </si>
  <si>
    <t>08.07.2019</t>
  </si>
  <si>
    <t>Ремонт щита около подъезда</t>
  </si>
  <si>
    <t>10.07.2019</t>
  </si>
  <si>
    <t>02.08.2019</t>
  </si>
  <si>
    <t>12.08.2019</t>
  </si>
  <si>
    <t>15.08.2019</t>
  </si>
  <si>
    <t>Осмотр  ввода в квартиру</t>
  </si>
  <si>
    <t>26.08.2019</t>
  </si>
  <si>
    <t>27.08.2019</t>
  </si>
  <si>
    <t>30.08.2019</t>
  </si>
  <si>
    <t>02.09.2019</t>
  </si>
  <si>
    <t>03.09.2019</t>
  </si>
  <si>
    <t>04.09.2019</t>
  </si>
  <si>
    <t>21.09.2019</t>
  </si>
  <si>
    <t>24.09.2019</t>
  </si>
  <si>
    <t>Ремонт примыканий вокруг вентшахты</t>
  </si>
  <si>
    <t>11.10.2019</t>
  </si>
  <si>
    <t>29.10.2019</t>
  </si>
  <si>
    <t>01.11.2019</t>
  </si>
  <si>
    <t>05.11.2019</t>
  </si>
  <si>
    <t>18.11.2019</t>
  </si>
  <si>
    <t>05.12.2019</t>
  </si>
  <si>
    <t>09.12.2019</t>
  </si>
  <si>
    <t>17.12.2019</t>
  </si>
  <si>
    <t>18.12.2019</t>
  </si>
  <si>
    <t>23.12.2019</t>
  </si>
  <si>
    <t>25.12.2019</t>
  </si>
  <si>
    <t>26.12.2019</t>
  </si>
  <si>
    <t>По: Конституции дом №22 А</t>
  </si>
  <si>
    <t>21.01.2019</t>
  </si>
  <si>
    <t>08.04.2019</t>
  </si>
  <si>
    <t>Замена автоматов на ввод в дом</t>
  </si>
  <si>
    <t>06.06.2019</t>
  </si>
  <si>
    <t>07.06.2019</t>
  </si>
  <si>
    <t>07.10.2019</t>
  </si>
  <si>
    <t>По: Первомайская дом № 1</t>
  </si>
  <si>
    <t>03.04.2020</t>
  </si>
  <si>
    <t>Ремонт слухового окна</t>
  </si>
  <si>
    <t>По: Первомайская дом № 3</t>
  </si>
  <si>
    <t>По: Первомайская дом № 4</t>
  </si>
  <si>
    <t>По: Первомайская дом № 6</t>
  </si>
  <si>
    <t>По: Первомайская дом № 5а</t>
  </si>
  <si>
    <t>Уборка мусора возле контейнеров</t>
  </si>
  <si>
    <t>По: Первомайская дом № 9</t>
  </si>
  <si>
    <t>16.07.2020</t>
  </si>
  <si>
    <t>Замена ввода в квартиру</t>
  </si>
  <si>
    <t>Ремонт в эл. щитках</t>
  </si>
  <si>
    <t>Замена эл. проводки в общем коридоре</t>
  </si>
  <si>
    <t>По: Первомайская дом №11</t>
  </si>
  <si>
    <t>Ремонт крышек на септик</t>
  </si>
  <si>
    <t>04.09.2020</t>
  </si>
  <si>
    <t>По: Первомайская дом №14</t>
  </si>
  <si>
    <t>Ремонт септика</t>
  </si>
  <si>
    <t>т</t>
  </si>
  <si>
    <t>По: Первомайская дом №16</t>
  </si>
  <si>
    <t>Покрытие крыши над квартирой банером</t>
  </si>
  <si>
    <t>Ремонт крышки выгребной ямы</t>
  </si>
  <si>
    <t>По: Гагарина дом № 3</t>
  </si>
  <si>
    <t>По: Гагарина дом № 2</t>
  </si>
  <si>
    <t>По: Гагарина дом № 4</t>
  </si>
  <si>
    <t>По: Гагарина дом № 5</t>
  </si>
  <si>
    <t>Профилактический осмотр электропроводки в общем коридоре</t>
  </si>
  <si>
    <t>По: Гагарина дом № 6</t>
  </si>
  <si>
    <t>Осмотр электропроводки в коридоре</t>
  </si>
  <si>
    <t>Ремонт лестницы на кровлю</t>
  </si>
  <si>
    <t>По: Гагарина дом № 7</t>
  </si>
  <si>
    <t>29.05.2019</t>
  </si>
  <si>
    <t>04.12.2019</t>
  </si>
  <si>
    <t>По: Гагарина дом № 9</t>
  </si>
  <si>
    <t>03.07.2019</t>
  </si>
  <si>
    <t>Ремонт примыканий  вокруг трубы</t>
  </si>
  <si>
    <t>07.07.2019</t>
  </si>
  <si>
    <t>Изготовление и установка слухового окна</t>
  </si>
  <si>
    <t>По: Гагарина дом №10</t>
  </si>
  <si>
    <t>12.09.2019</t>
  </si>
  <si>
    <t>Косметический ремонт подъезда</t>
  </si>
  <si>
    <t>По: пер. Гагарина дом №12</t>
  </si>
  <si>
    <t>Утепление слуховых окон</t>
  </si>
  <si>
    <t>27.11.2019</t>
  </si>
  <si>
    <t>По: пер. Гагарина дом №11</t>
  </si>
  <si>
    <t>По: пер. Гагарина дом №13</t>
  </si>
  <si>
    <t>По: пер. Гагарина дом №10</t>
  </si>
  <si>
    <t>По: пер. Гагарина дом № 9</t>
  </si>
  <si>
    <t>По: пер. Гагарина дом № 7</t>
  </si>
  <si>
    <t>По: Ленина дом № 1</t>
  </si>
  <si>
    <t>По: Ленина дом № 3</t>
  </si>
  <si>
    <t>По: Ленина дом № 5</t>
  </si>
  <si>
    <t>Проверка сиситемы отопления</t>
  </si>
  <si>
    <t>Наладка освещения в тепловом узле</t>
  </si>
  <si>
    <t>21.02.2020</t>
  </si>
  <si>
    <t>Проверка на несанкционированные подключения</t>
  </si>
  <si>
    <t>Ремонт ограждения мусорной площадки</t>
  </si>
  <si>
    <t>27.05.2020</t>
  </si>
  <si>
    <t>20.07.2020</t>
  </si>
  <si>
    <t>Закрепить почтовые ящики в подъезде</t>
  </si>
  <si>
    <t>22.10.2020</t>
  </si>
  <si>
    <t>По: Ленина дом №11</t>
  </si>
  <si>
    <t>По: Ленина дом №12</t>
  </si>
  <si>
    <t>Прочистка дымовой трубы</t>
  </si>
  <si>
    <t>По: Ленина дом №14</t>
  </si>
  <si>
    <t>Спиливание веток с березы</t>
  </si>
  <si>
    <t>По: Ленина дом №15</t>
  </si>
  <si>
    <t>21.05.2020</t>
  </si>
  <si>
    <t>По: Ленина дом №16</t>
  </si>
  <si>
    <t>27.07.2020</t>
  </si>
  <si>
    <t>По: Ленина дом №19</t>
  </si>
  <si>
    <t>Установка детектора движения</t>
  </si>
  <si>
    <t>Осмотр чердачного помещения</t>
  </si>
  <si>
    <t>Ремонт световых окон подвала</t>
  </si>
  <si>
    <t>11.10.2020</t>
  </si>
  <si>
    <t>Прочистка каналов вентшахт</t>
  </si>
  <si>
    <t>По: Ленина дом №21</t>
  </si>
  <si>
    <t>Ремонт стен в подъезде</t>
  </si>
  <si>
    <t>По: Октябрьская дом № 5</t>
  </si>
  <si>
    <t>11.01.2020</t>
  </si>
  <si>
    <t>По: Октябрьская дом 5 а</t>
  </si>
  <si>
    <t>По: Октябрьская дом № 9</t>
  </si>
  <si>
    <t>По: Октябрьская дом №11</t>
  </si>
  <si>
    <t>По: Челюскинцев дом №11</t>
  </si>
  <si>
    <t>По: Челюскинцев дом №12</t>
  </si>
  <si>
    <t>По: Челюскинцев дом №16</t>
  </si>
  <si>
    <t>По: Челюскинцев дом №18</t>
  </si>
  <si>
    <t>По: Молодежная дом №11</t>
  </si>
  <si>
    <t>02.08.2020</t>
  </si>
  <si>
    <t>01.09.2020</t>
  </si>
  <si>
    <t>Демонтаж светильника</t>
  </si>
  <si>
    <t>По: Молодежная дом №12</t>
  </si>
  <si>
    <t>Откачка септика</t>
  </si>
  <si>
    <t>Осмотр электропроводки в подвале</t>
  </si>
  <si>
    <t>Откачка воды с подвального помещения</t>
  </si>
  <si>
    <t>По: Молодежная дом №14</t>
  </si>
  <si>
    <t>По: Конституции дом №16</t>
  </si>
  <si>
    <t>По: Труда дом №15</t>
  </si>
  <si>
    <t>06.01.2020</t>
  </si>
  <si>
    <t>Закрытие протечек пленкой на чердаке</t>
  </si>
  <si>
    <t>Ремонт стены в квартире</t>
  </si>
  <si>
    <t>02.02.2020</t>
  </si>
  <si>
    <t>25.05.2020</t>
  </si>
  <si>
    <t>15.07.2020</t>
  </si>
  <si>
    <t>Замена стояка канализации в квартире</t>
  </si>
  <si>
    <t>Ремонт пандуса</t>
  </si>
  <si>
    <t>Демонтаж радиаторов отопления</t>
  </si>
  <si>
    <t>04.10.2020</t>
  </si>
  <si>
    <t>По: Челюскинцев дом №23</t>
  </si>
  <si>
    <t>По: Конституции дом №17</t>
  </si>
  <si>
    <t>По: Конституции дом №22</t>
  </si>
  <si>
    <t>По: Комсомольская  дом №  6</t>
  </si>
  <si>
    <t>Осмотр водосчетчика</t>
  </si>
  <si>
    <t>27.01.2020</t>
  </si>
  <si>
    <t>Осмотр полотенцесушителя</t>
  </si>
  <si>
    <t>Установка отливов над подъездами</t>
  </si>
  <si>
    <t>По: Комсомольская дом №  7</t>
  </si>
  <si>
    <t>23.03.2020</t>
  </si>
  <si>
    <t>Ремонт балкона</t>
  </si>
  <si>
    <t>По: Комсомольская дом № 9</t>
  </si>
  <si>
    <t>По: Комсомольская дом №10</t>
  </si>
  <si>
    <t>По: Комсомольская дом №12</t>
  </si>
  <si>
    <t>Замеры давления воды на вход в квартиру</t>
  </si>
  <si>
    <t>По: Комсомольская дом №13</t>
  </si>
  <si>
    <t>По: Комсомольская дом №14</t>
  </si>
  <si>
    <t>Ремонт оконных рам в квартире</t>
  </si>
  <si>
    <t>По: Комсомольская дом №15</t>
  </si>
  <si>
    <t>По: Комсомольская дом №17</t>
  </si>
  <si>
    <t>По: Кирова дом №  2</t>
  </si>
  <si>
    <t>03.01.2020</t>
  </si>
  <si>
    <t>Вынос электросчеткиков в общий коридор</t>
  </si>
  <si>
    <t>Осмотр и ограждение аварийного септика</t>
  </si>
  <si>
    <t>Осмотр печного стояка</t>
  </si>
  <si>
    <t>По: Кирова дом №  4</t>
  </si>
  <si>
    <t>По: Кирова дом №  6</t>
  </si>
  <si>
    <t>По: Кирова дом №  8</t>
  </si>
  <si>
    <t>По: Кирова дом № 13А</t>
  </si>
  <si>
    <t>По: Кирова дом № 15а</t>
  </si>
  <si>
    <t>Уборка чердачного помещения от мусора</t>
  </si>
  <si>
    <t>Ремонт выходов на кровлю</t>
  </si>
  <si>
    <t>Ремонт ступеней деревянной лестницы</t>
  </si>
  <si>
    <t>По: Кирова дом № 14</t>
  </si>
  <si>
    <t>По: Кирова дом № 16</t>
  </si>
  <si>
    <t>По: Кирова дом № 18</t>
  </si>
  <si>
    <t>14.11.2020</t>
  </si>
  <si>
    <t>По: Кирова дом № 20</t>
  </si>
  <si>
    <t>По: Кирова дом № 22</t>
  </si>
  <si>
    <t>Плотницкие работы по подъезду</t>
  </si>
  <si>
    <t>По: Кирова дом № 24</t>
  </si>
  <si>
    <t>По: Кирова дом № 26</t>
  </si>
  <si>
    <t>По: Кирова дом № 28</t>
  </si>
  <si>
    <t>По: пер. Клубный дом № 1</t>
  </si>
  <si>
    <t>По: пер.Клубный  дом № 2</t>
  </si>
  <si>
    <t>По: пер. Клубный дом № 3</t>
  </si>
  <si>
    <t>Ремонт пола в подъезде,Ремонт и утепление фундамента</t>
  </si>
  <si>
    <t>По: пер. Клубный дом № 4</t>
  </si>
  <si>
    <t>По: Заводская дом № 3</t>
  </si>
  <si>
    <t>Отогрев стояка  ХВС</t>
  </si>
  <si>
    <t>02.04.2020</t>
  </si>
  <si>
    <t>Осмотр водопроводных труб на чердаке</t>
  </si>
  <si>
    <t>Ремонт водопроводных сетей  на чердаке</t>
  </si>
  <si>
    <t>Утепление труб  ХВС</t>
  </si>
  <si>
    <t>Установка замка на контейнер</t>
  </si>
  <si>
    <t>По: Заводская дом № 4</t>
  </si>
  <si>
    <t>По: Горького дом №10</t>
  </si>
  <si>
    <t>Профилактический осмотр ВРУ</t>
  </si>
  <si>
    <t>По: Горького дом №11</t>
  </si>
  <si>
    <t>Установка светильников в подъездах</t>
  </si>
  <si>
    <t>29.03.2020</t>
  </si>
  <si>
    <t>06.06.2020</t>
  </si>
  <si>
    <t>Уборка канализационного разлива в подвале</t>
  </si>
  <si>
    <t>По: Горького дом №16</t>
  </si>
  <si>
    <t>По: Горького дом №12</t>
  </si>
  <si>
    <t>По: Нефтебаза дом № 6</t>
  </si>
  <si>
    <t>05.04.2020</t>
  </si>
  <si>
    <t>12.07.2020</t>
  </si>
  <si>
    <t>Изготовление и установка крышки на канализационный колодец</t>
  </si>
  <si>
    <t>По: Нефтебаза дом № 8</t>
  </si>
  <si>
    <t>По: Нефтебаза дом №10</t>
  </si>
  <si>
    <t>05.01.2020</t>
  </si>
  <si>
    <t>Ремонт мостика</t>
  </si>
  <si>
    <t>По: Гористая дом № 2</t>
  </si>
  <si>
    <t>По: Гористая дом № 4</t>
  </si>
  <si>
    <t>По: Совхозная дом № 1</t>
  </si>
  <si>
    <t>По: Совхозная дом № 2</t>
  </si>
  <si>
    <t>По: Совхозная дом № 3</t>
  </si>
  <si>
    <t>По: Совхозная дом № 4</t>
  </si>
  <si>
    <t>По: Совхозная дом № 5</t>
  </si>
  <si>
    <t>05.12.2020</t>
  </si>
  <si>
    <t>По: Совхозная дом № 6</t>
  </si>
  <si>
    <t>По: Совхозная дом №11</t>
  </si>
  <si>
    <t>Установка заглушки</t>
  </si>
  <si>
    <t>Косметический ремонт подъездов</t>
  </si>
  <si>
    <t>По: Нефтебаза дом № 4</t>
  </si>
  <si>
    <t>По: Заводская дом №14</t>
  </si>
  <si>
    <t>29.08.2020</t>
  </si>
  <si>
    <t>По: Труда дом №19</t>
  </si>
  <si>
    <t>Установка мостков перед подъездом</t>
  </si>
  <si>
    <t>18.07.2020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</si>
</sst>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32" x14ac:knownFonts="1">
    <font>
      <sz val="11"/>
      <color rgb="FF000000"/>
      <name val="Calibri"/>
      <family val="2"/>
      <charset val="204"/>
    </font>
    <font>
      <sz val="10"/>
      <name val="Arial"/>
    </font>
    <font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u/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i/>
      <sz val="11"/>
      <color rgb="FFFF0000"/>
      <name val="Calibri"/>
      <family val="2"/>
      <charset val="204"/>
    </font>
    <font>
      <b/>
      <sz val="16"/>
      <name val="Arial"/>
    </font>
    <font>
      <sz val="14"/>
      <name val="Arial"/>
    </font>
    <font>
      <b/>
      <sz val="8"/>
      <name val="Arial"/>
    </font>
    <font>
      <b/>
      <sz val="10"/>
      <name val="Arial"/>
    </font>
    <font>
      <b/>
      <sz val="10"/>
      <color rgb="FFFF0000"/>
      <name val="Arial"/>
    </font>
    <font>
      <sz val="9"/>
      <color rgb="FF000000"/>
      <name val="Calibri"/>
      <family val="2"/>
      <charset val="204"/>
    </font>
    <font>
      <sz val="16"/>
      <name val="Arial"/>
      <family val="2"/>
      <charset val="204"/>
    </font>
    <font>
      <sz val="16"/>
      <name val="Arial"/>
    </font>
    <font>
      <b/>
      <i/>
      <sz val="9"/>
      <color rgb="FF000000"/>
      <name val="Calibri"/>
      <family val="2"/>
      <charset val="204"/>
    </font>
    <font>
      <b/>
      <u/>
      <sz val="9"/>
      <color rgb="FF000000"/>
      <name val="Calibri"/>
      <family val="2"/>
      <charset val="204"/>
    </font>
    <font>
      <u/>
      <sz val="9"/>
      <color rgb="FF000000"/>
      <name val="Calibri"/>
      <family val="2"/>
      <charset val="204"/>
    </font>
    <font>
      <b/>
      <i/>
      <sz val="9"/>
      <color rgb="FFFF0000"/>
      <name val="Calibri"/>
      <family val="2"/>
      <charset val="204"/>
    </font>
    <font>
      <b/>
      <sz val="10"/>
      <color indexed="10"/>
      <name val="Arial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Border="1"/>
    <xf numFmtId="0" fontId="2" fillId="0" borderId="0" xfId="0" applyFont="1" applyAlignment="1">
      <alignment horizontal="center"/>
    </xf>
    <xf numFmtId="0" fontId="6" fillId="0" borderId="1" xfId="0" applyFont="1" applyBorder="1"/>
    <xf numFmtId="164" fontId="6" fillId="0" borderId="2" xfId="0" applyNumberFormat="1" applyFont="1" applyBorder="1"/>
    <xf numFmtId="2" fontId="6" fillId="0" borderId="0" xfId="0" applyNumberFormat="1" applyFont="1" applyBorder="1" applyAlignment="1">
      <alignment horizontal="right" indent="2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 indent="2"/>
    </xf>
    <xf numFmtId="0" fontId="4" fillId="0" borderId="0" xfId="0" applyFont="1"/>
    <xf numFmtId="0" fontId="6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6" fillId="0" borderId="7" xfId="0" applyFont="1" applyBorder="1"/>
    <xf numFmtId="0" fontId="2" fillId="0" borderId="1" xfId="0" applyFont="1" applyBorder="1" applyAlignment="1">
      <alignment vertical="top"/>
    </xf>
    <xf numFmtId="4" fontId="8" fillId="0" borderId="11" xfId="0" applyNumberFormat="1" applyFont="1" applyBorder="1" applyAlignment="1">
      <alignment horizontal="right"/>
    </xf>
    <xf numFmtId="0" fontId="11" fillId="0" borderId="0" xfId="0" applyFont="1"/>
    <xf numFmtId="0" fontId="0" fillId="0" borderId="0" xfId="0" applyAlignment="1">
      <alignment horizontal="center"/>
    </xf>
    <xf numFmtId="0" fontId="12" fillId="0" borderId="1" xfId="0" applyFont="1" applyBorder="1"/>
    <xf numFmtId="164" fontId="13" fillId="0" borderId="2" xfId="0" applyNumberFormat="1" applyFont="1" applyBorder="1"/>
    <xf numFmtId="2" fontId="12" fillId="0" borderId="0" xfId="0" applyNumberFormat="1" applyFont="1" applyBorder="1" applyAlignment="1">
      <alignment horizontal="right" indent="2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 indent="2"/>
    </xf>
    <xf numFmtId="0" fontId="12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3" borderId="5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0" fontId="12" fillId="3" borderId="5" xfId="0" applyFont="1" applyFill="1" applyBorder="1"/>
    <xf numFmtId="0" fontId="12" fillId="3" borderId="6" xfId="0" applyFont="1" applyFill="1" applyBorder="1"/>
    <xf numFmtId="0" fontId="12" fillId="3" borderId="7" xfId="0" applyFont="1" applyFill="1" applyBorder="1"/>
    <xf numFmtId="0" fontId="21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2" fontId="0" fillId="0" borderId="0" xfId="0" applyNumberFormat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/>
    <xf numFmtId="0" fontId="22" fillId="0" borderId="0" xfId="0" applyFont="1" applyAlignment="1">
      <alignment horizontal="left"/>
    </xf>
    <xf numFmtId="0" fontId="20" fillId="0" borderId="0" xfId="0" applyFont="1"/>
    <xf numFmtId="0" fontId="25" fillId="0" borderId="0" xfId="0" applyFont="1"/>
    <xf numFmtId="0" fontId="13" fillId="0" borderId="0" xfId="0" applyFont="1" applyBorder="1"/>
    <xf numFmtId="0" fontId="20" fillId="0" borderId="0" xfId="0" applyFont="1" applyAlignment="1">
      <alignment horizontal="center"/>
    </xf>
    <xf numFmtId="0" fontId="13" fillId="0" borderId="1" xfId="0" applyFont="1" applyBorder="1"/>
    <xf numFmtId="2" fontId="13" fillId="0" borderId="0" xfId="0" applyNumberFormat="1" applyFont="1" applyBorder="1" applyAlignment="1">
      <alignment horizontal="right" indent="2"/>
    </xf>
    <xf numFmtId="2" fontId="13" fillId="0" borderId="0" xfId="0" applyNumberFormat="1" applyFont="1" applyBorder="1" applyAlignment="1">
      <alignment horizontal="center"/>
    </xf>
    <xf numFmtId="0" fontId="24" fillId="0" borderId="0" xfId="0" applyFont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20" fillId="0" borderId="6" xfId="0" applyFont="1" applyBorder="1"/>
    <xf numFmtId="0" fontId="20" fillId="0" borderId="7" xfId="0" applyFont="1" applyBorder="1"/>
    <xf numFmtId="0" fontId="23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4" xfId="0" applyFont="1" applyBorder="1"/>
    <xf numFmtId="0" fontId="13" fillId="0" borderId="0" xfId="0" applyFont="1" applyBorder="1" applyAlignment="1">
      <alignment horizontal="left" vertical="center" wrapText="1"/>
    </xf>
    <xf numFmtId="2" fontId="23" fillId="0" borderId="0" xfId="0" applyNumberFormat="1" applyFont="1" applyBorder="1"/>
    <xf numFmtId="0" fontId="23" fillId="0" borderId="0" xfId="0" applyFont="1" applyBorder="1"/>
    <xf numFmtId="2" fontId="26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5" xfId="0" applyFont="1" applyBorder="1"/>
    <xf numFmtId="0" fontId="0" fillId="0" borderId="0" xfId="0" applyBorder="1" applyAlignment="1">
      <alignment horizontal="center"/>
    </xf>
    <xf numFmtId="2" fontId="10" fillId="0" borderId="0" xfId="0" applyNumberFormat="1" applyFont="1"/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0" fillId="0" borderId="0" xfId="0" applyNumberFormat="1" applyBorder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12" fillId="0" borderId="12" xfId="0" applyFont="1" applyBorder="1" applyAlignment="1">
      <alignment horizontal="center"/>
    </xf>
    <xf numFmtId="0" fontId="2" fillId="0" borderId="0" xfId="0" applyFont="1" applyAlignment="1"/>
    <xf numFmtId="0" fontId="11" fillId="0" borderId="0" xfId="0" applyFont="1" applyAlignment="1"/>
    <xf numFmtId="0" fontId="12" fillId="0" borderId="0" xfId="0" applyFont="1" applyBorder="1" applyAlignment="1"/>
    <xf numFmtId="0" fontId="12" fillId="0" borderId="1" xfId="0" applyFont="1" applyBorder="1" applyAlignment="1"/>
    <xf numFmtId="0" fontId="0" fillId="0" borderId="0" xfId="0" applyBorder="1" applyAlignment="1"/>
    <xf numFmtId="164" fontId="13" fillId="0" borderId="2" xfId="0" applyNumberFormat="1" applyFont="1" applyBorder="1" applyAlignment="1"/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/>
    </xf>
    <xf numFmtId="0" fontId="10" fillId="0" borderId="0" xfId="0" applyFont="1" applyAlignment="1"/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20" fillId="0" borderId="1" xfId="0" applyFont="1" applyBorder="1"/>
    <xf numFmtId="0" fontId="20" fillId="0" borderId="0" xfId="0" applyFont="1" applyBorder="1"/>
    <xf numFmtId="0" fontId="12" fillId="0" borderId="0" xfId="0" applyFont="1" applyBorder="1"/>
    <xf numFmtId="0" fontId="0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2" fontId="18" fillId="0" borderId="11" xfId="0" applyNumberFormat="1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0" fontId="20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/>
    <xf numFmtId="0" fontId="9" fillId="0" borderId="7" xfId="0" applyFont="1" applyBorder="1" applyAlignment="1"/>
    <xf numFmtId="2" fontId="9" fillId="0" borderId="5" xfId="0" applyNumberFormat="1" applyFont="1" applyBorder="1" applyAlignment="1"/>
    <xf numFmtId="2" fontId="9" fillId="0" borderId="7" xfId="0" applyNumberFormat="1" applyFont="1" applyBorder="1" applyAlignment="1"/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31" fillId="0" borderId="0" xfId="0" applyFont="1" applyAlignment="1">
      <alignment horizontal="left"/>
    </xf>
    <xf numFmtId="4" fontId="19" fillId="0" borderId="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8" fillId="0" borderId="11" xfId="0" applyFont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5" fillId="0" borderId="0" xfId="0" applyFont="1" applyAlignment="1"/>
    <xf numFmtId="0" fontId="18" fillId="0" borderId="11" xfId="0" applyFont="1" applyBorder="1" applyAlignment="1">
      <alignment horizontal="right"/>
    </xf>
    <xf numFmtId="2" fontId="27" fillId="0" borderId="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8" fillId="0" borderId="1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/>
    <xf numFmtId="2" fontId="7" fillId="2" borderId="1" xfId="0" applyNumberFormat="1" applyFont="1" applyFill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2" fillId="0" borderId="1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2" fontId="14" fillId="2" borderId="1" xfId="0" applyNumberFormat="1" applyFont="1" applyFill="1" applyBorder="1" applyAlignment="1"/>
    <xf numFmtId="0" fontId="12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/>
    <xf numFmtId="0" fontId="0" fillId="0" borderId="1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2" fontId="14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/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15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0" fontId="27" fillId="0" borderId="6" xfId="0" applyFont="1" applyBorder="1" applyAlignment="1">
      <alignment horizontal="right"/>
    </xf>
    <xf numFmtId="0" fontId="27" fillId="0" borderId="7" xfId="0" applyFont="1" applyBorder="1" applyAlignment="1">
      <alignment horizontal="right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9" fillId="0" borderId="5" xfId="0" applyFont="1" applyBorder="1" applyAlignment="1"/>
    <xf numFmtId="0" fontId="9" fillId="0" borderId="7" xfId="0" applyFont="1" applyBorder="1" applyAlignment="1"/>
    <xf numFmtId="2" fontId="0" fillId="0" borderId="1" xfId="0" applyNumberFormat="1" applyBorder="1" applyAlignment="1"/>
    <xf numFmtId="0" fontId="0" fillId="0" borderId="0" xfId="0" applyFont="1" applyBorder="1" applyAlignment="1">
      <alignment horizontal="left"/>
    </xf>
    <xf numFmtId="2" fontId="3" fillId="0" borderId="5" xfId="0" applyNumberFormat="1" applyFont="1" applyBorder="1" applyAlignment="1"/>
    <xf numFmtId="2" fontId="3" fillId="0" borderId="7" xfId="0" applyNumberFormat="1" applyFont="1" applyBorder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2" fontId="9" fillId="0" borderId="5" xfId="0" applyNumberFormat="1" applyFont="1" applyBorder="1" applyAlignment="1"/>
    <xf numFmtId="2" fontId="9" fillId="0" borderId="7" xfId="0" applyNumberFormat="1" applyFont="1" applyBorder="1" applyAlignment="1"/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14" fillId="2" borderId="5" xfId="0" applyNumberFormat="1" applyFont="1" applyFill="1" applyBorder="1" applyAlignment="1"/>
    <xf numFmtId="2" fontId="14" fillId="2" borderId="7" xfId="0" applyNumberFormat="1" applyFont="1" applyFill="1" applyBorder="1" applyAlignment="1"/>
    <xf numFmtId="2" fontId="9" fillId="0" borderId="5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0" fillId="0" borderId="4" xfId="0" applyFont="1" applyBorder="1" applyAlignment="1"/>
    <xf numFmtId="2" fontId="14" fillId="2" borderId="4" xfId="0" applyNumberFormat="1" applyFont="1" applyFill="1" applyBorder="1" applyAlignment="1"/>
    <xf numFmtId="0" fontId="0" fillId="0" borderId="5" xfId="0" applyBorder="1" applyAlignment="1"/>
    <xf numFmtId="0" fontId="0" fillId="0" borderId="7" xfId="0" applyBorder="1" applyAlignment="1"/>
    <xf numFmtId="0" fontId="20" fillId="0" borderId="1" xfId="0" applyFont="1" applyBorder="1" applyAlignment="1">
      <alignment horizontal="left" vertical="center" wrapText="1"/>
    </xf>
    <xf numFmtId="0" fontId="23" fillId="0" borderId="1" xfId="0" applyFont="1" applyBorder="1" applyAlignment="1"/>
    <xf numFmtId="2" fontId="26" fillId="2" borderId="1" xfId="0" applyNumberFormat="1" applyFont="1" applyFill="1" applyBorder="1" applyAlignment="1"/>
    <xf numFmtId="2" fontId="26" fillId="2" borderId="4" xfId="0" applyNumberFormat="1" applyFont="1" applyFill="1" applyBorder="1" applyAlignment="1"/>
    <xf numFmtId="0" fontId="13" fillId="0" borderId="1" xfId="0" applyFont="1" applyBorder="1" applyAlignment="1">
      <alignment horizontal="left" vertical="center" wrapText="1"/>
    </xf>
    <xf numFmtId="2" fontId="23" fillId="0" borderId="1" xfId="0" applyNumberFormat="1" applyFont="1" applyBorder="1" applyAlignment="1"/>
    <xf numFmtId="0" fontId="20" fillId="0" borderId="4" xfId="0" applyFont="1" applyBorder="1" applyAlignment="1">
      <alignment horizontal="left" vertical="center" wrapText="1"/>
    </xf>
    <xf numFmtId="0" fontId="23" fillId="0" borderId="4" xfId="0" applyFont="1" applyBorder="1" applyAlignment="1"/>
    <xf numFmtId="0" fontId="20" fillId="0" borderId="1" xfId="0" applyFont="1" applyBorder="1" applyAlignment="1"/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2" fontId="26" fillId="2" borderId="1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4" fillId="0" borderId="0" xfId="0" applyFont="1" applyBorder="1" applyAlignment="1"/>
    <xf numFmtId="0" fontId="23" fillId="0" borderId="1" xfId="0" applyFont="1" applyBorder="1" applyAlignment="1">
      <alignment horizontal="center"/>
    </xf>
    <xf numFmtId="0" fontId="20" fillId="0" borderId="0" xfId="0" applyFont="1" applyBorder="1" applyAlignment="1"/>
    <xf numFmtId="0" fontId="12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2" fontId="14" fillId="2" borderId="5" xfId="0" applyNumberFormat="1" applyFont="1" applyFill="1" applyBorder="1" applyAlignment="1">
      <alignment vertical="center"/>
    </xf>
    <xf numFmtId="2" fontId="14" fillId="2" borderId="7" xfId="0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R246"/>
  <sheetViews>
    <sheetView topLeftCell="A13" zoomScale="67" zoomScaleNormal="67" workbookViewId="0">
      <selection activeCell="I37" sqref="I37:J37"/>
    </sheetView>
  </sheetViews>
  <sheetFormatPr defaultRowHeight="15" x14ac:dyDescent="0.25"/>
  <cols>
    <col min="1" max="1" width="11.7109375" customWidth="1"/>
    <col min="2" max="2" width="76.5703125" customWidth="1"/>
    <col min="3" max="3" width="12.5703125" customWidth="1"/>
    <col min="4" max="4" width="10.5703125" customWidth="1"/>
    <col min="5" max="5" width="11.5703125" customWidth="1"/>
    <col min="6" max="6" width="13.28515625" customWidth="1"/>
    <col min="7" max="7" width="9.42578125" customWidth="1"/>
    <col min="8" max="8" width="4.140625" customWidth="1"/>
    <col min="9" max="9" width="8.85546875" customWidth="1"/>
    <col min="10" max="10" width="9.5703125" customWidth="1"/>
    <col min="11" max="11" width="10.140625" customWidth="1"/>
    <col min="12" max="1025" width="9" customWidth="1"/>
  </cols>
  <sheetData>
    <row r="1" spans="1:10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x14ac:dyDescent="0.25">
      <c r="A2" s="1" t="s">
        <v>1</v>
      </c>
      <c r="B2" s="1"/>
      <c r="C2" s="193" t="s">
        <v>210</v>
      </c>
      <c r="D2" s="193"/>
      <c r="E2" s="193"/>
      <c r="F2" s="193"/>
      <c r="G2" s="1" t="s">
        <v>3</v>
      </c>
      <c r="H2" s="193" t="s">
        <v>4</v>
      </c>
      <c r="I2" s="193"/>
      <c r="J2" s="193"/>
    </row>
    <row r="3" spans="1:10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2" t="s">
        <v>5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1.25" customHeight="1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6</v>
      </c>
      <c r="B6" s="1"/>
      <c r="C6" s="3"/>
      <c r="D6" s="4"/>
      <c r="E6" s="191" t="s">
        <v>7</v>
      </c>
      <c r="F6" s="191"/>
      <c r="G6" s="191"/>
      <c r="H6" s="1"/>
      <c r="I6" s="5">
        <v>1993</v>
      </c>
      <c r="J6" s="1"/>
    </row>
    <row r="7" spans="1:10" x14ac:dyDescent="0.25">
      <c r="A7" s="1" t="s">
        <v>8</v>
      </c>
      <c r="B7" s="1"/>
      <c r="C7" s="5">
        <v>3010.7</v>
      </c>
      <c r="D7" s="4" t="s">
        <v>9</v>
      </c>
      <c r="E7" s="191" t="s">
        <v>10</v>
      </c>
      <c r="F7" s="191"/>
      <c r="G7" s="191"/>
      <c r="H7" s="1"/>
      <c r="I7" s="5">
        <v>5</v>
      </c>
      <c r="J7" s="1"/>
    </row>
    <row r="8" spans="1:10" x14ac:dyDescent="0.25">
      <c r="A8" s="1"/>
      <c r="B8" s="1"/>
      <c r="C8" s="109"/>
      <c r="D8" s="1"/>
      <c r="E8" s="191" t="s">
        <v>11</v>
      </c>
      <c r="F8" s="191"/>
      <c r="G8" s="191"/>
      <c r="H8" s="1"/>
      <c r="I8" s="5">
        <v>60</v>
      </c>
      <c r="J8" s="1"/>
    </row>
    <row r="9" spans="1:10" ht="10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92" t="s">
        <v>12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 ht="12.75" customHeight="1" x14ac:dyDescent="0.25">
      <c r="A11" s="1"/>
      <c r="B11" s="1"/>
      <c r="C11" s="1"/>
      <c r="D11" s="1"/>
      <c r="E11" s="1"/>
      <c r="F11" s="1"/>
      <c r="G11" s="1"/>
      <c r="H11" s="6"/>
      <c r="I11" s="138">
        <v>43556</v>
      </c>
      <c r="J11" s="146">
        <v>43922</v>
      </c>
    </row>
    <row r="12" spans="1:10" x14ac:dyDescent="0.25">
      <c r="A12" s="1" t="s">
        <v>13</v>
      </c>
      <c r="B12" s="1"/>
      <c r="C12" s="1"/>
      <c r="D12" s="1"/>
      <c r="E12" s="1"/>
      <c r="F12" s="1"/>
      <c r="G12" s="1" t="s">
        <v>14</v>
      </c>
      <c r="H12" s="7"/>
      <c r="I12" s="139">
        <v>18.27</v>
      </c>
      <c r="J12" s="139">
        <v>19.18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8"/>
      <c r="J13" s="8"/>
    </row>
    <row r="14" spans="1:10" x14ac:dyDescent="0.25">
      <c r="A14" s="1"/>
      <c r="B14" s="1"/>
      <c r="C14" s="1"/>
      <c r="D14" s="1"/>
      <c r="E14" s="1"/>
      <c r="F14" s="1"/>
      <c r="G14" s="1"/>
      <c r="H14" s="7"/>
      <c r="I14" s="9"/>
      <c r="J14" s="8"/>
    </row>
    <row r="15" spans="1:10" ht="16.5" customHeight="1" x14ac:dyDescent="0.25">
      <c r="A15" s="1"/>
      <c r="B15" s="1"/>
      <c r="C15" s="1"/>
      <c r="D15" s="1"/>
      <c r="E15" s="1"/>
      <c r="F15" s="1"/>
      <c r="G15" s="1"/>
      <c r="H15" s="1"/>
      <c r="I15" s="8"/>
      <c r="J15" s="8"/>
    </row>
    <row r="16" spans="1:10" x14ac:dyDescent="0.25">
      <c r="A16" s="192" t="s">
        <v>15</v>
      </c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10" ht="9.7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9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10"/>
      <c r="B20" s="193" t="s">
        <v>17</v>
      </c>
      <c r="C20" s="193"/>
      <c r="D20" s="193"/>
      <c r="E20" s="193" t="s">
        <v>18</v>
      </c>
      <c r="F20" s="193"/>
      <c r="G20" s="193" t="s">
        <v>19</v>
      </c>
      <c r="H20" s="193"/>
      <c r="I20" s="193" t="s">
        <v>20</v>
      </c>
      <c r="J20" s="193"/>
    </row>
    <row r="21" spans="1:10" x14ac:dyDescent="0.25">
      <c r="A21" s="110">
        <v>7</v>
      </c>
      <c r="B21" s="186" t="s">
        <v>21</v>
      </c>
      <c r="C21" s="186"/>
      <c r="D21" s="186"/>
      <c r="E21" s="186">
        <v>710961.13</v>
      </c>
      <c r="F21" s="186"/>
      <c r="G21" s="186">
        <v>669909.65</v>
      </c>
      <c r="H21" s="186"/>
      <c r="I21" s="182">
        <f>SUM(E21-G21)</f>
        <v>41051.479999999981</v>
      </c>
      <c r="J21" s="182"/>
    </row>
    <row r="22" spans="1:10" ht="45" customHeight="1" x14ac:dyDescent="0.25">
      <c r="A22" s="110">
        <v>2</v>
      </c>
      <c r="B22" s="188"/>
      <c r="C22" s="188"/>
      <c r="D22" s="188"/>
      <c r="E22" s="189"/>
      <c r="F22" s="189"/>
      <c r="G22" s="189"/>
      <c r="H22" s="189"/>
      <c r="I22" s="190"/>
      <c r="J22" s="190"/>
    </row>
    <row r="23" spans="1:10" x14ac:dyDescent="0.25">
      <c r="A23" s="110"/>
      <c r="B23" s="186" t="s">
        <v>22</v>
      </c>
      <c r="C23" s="186"/>
      <c r="D23" s="186"/>
      <c r="E23" s="182">
        <f>E21</f>
        <v>710961.13</v>
      </c>
      <c r="F23" s="182"/>
      <c r="G23" s="182">
        <f>G21+G22</f>
        <v>669909.65</v>
      </c>
      <c r="H23" s="182"/>
      <c r="I23" s="182">
        <f>I21+I22</f>
        <v>41051.479999999981</v>
      </c>
      <c r="J23" s="182"/>
    </row>
    <row r="24" spans="1:10" ht="20.25" customHeight="1" x14ac:dyDescent="0.25">
      <c r="A24" s="110"/>
      <c r="B24" s="11" t="s">
        <v>23</v>
      </c>
      <c r="C24" s="12"/>
      <c r="D24" s="13"/>
      <c r="E24" s="12"/>
      <c r="F24" s="12"/>
      <c r="G24" s="12"/>
      <c r="H24" s="13"/>
      <c r="I24" s="14"/>
      <c r="J24" s="15">
        <v>186506.95</v>
      </c>
    </row>
    <row r="25" spans="1:10" x14ac:dyDescent="0.25">
      <c r="A25" s="10" t="s">
        <v>24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0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59.45" customHeight="1" x14ac:dyDescent="0.25">
      <c r="A27" s="111" t="s">
        <v>25</v>
      </c>
      <c r="B27" s="187" t="s">
        <v>26</v>
      </c>
      <c r="C27" s="187"/>
      <c r="D27" s="187"/>
      <c r="E27" s="187"/>
      <c r="F27" s="111" t="s">
        <v>27</v>
      </c>
      <c r="G27" s="187" t="s">
        <v>28</v>
      </c>
      <c r="H27" s="187"/>
      <c r="I27" s="187" t="s">
        <v>29</v>
      </c>
      <c r="J27" s="187"/>
    </row>
    <row r="28" spans="1:10" ht="30" customHeight="1" x14ac:dyDescent="0.25">
      <c r="A28" s="16">
        <v>1</v>
      </c>
      <c r="B28" s="184" t="s">
        <v>30</v>
      </c>
      <c r="C28" s="184"/>
      <c r="D28" s="184"/>
      <c r="E28" s="184"/>
      <c r="F28" s="110" t="s">
        <v>14</v>
      </c>
      <c r="G28" s="181">
        <v>5.86</v>
      </c>
      <c r="H28" s="181"/>
      <c r="I28" s="182">
        <f>G28*$C$7*12</f>
        <v>211712.424</v>
      </c>
      <c r="J28" s="182"/>
    </row>
    <row r="29" spans="1:10" ht="45" customHeight="1" x14ac:dyDescent="0.25">
      <c r="A29" s="16">
        <v>2</v>
      </c>
      <c r="B29" s="184" t="s">
        <v>31</v>
      </c>
      <c r="C29" s="184"/>
      <c r="D29" s="184"/>
      <c r="E29" s="184"/>
      <c r="F29" s="110" t="s">
        <v>14</v>
      </c>
      <c r="G29" s="181">
        <v>4.63</v>
      </c>
      <c r="H29" s="181"/>
      <c r="I29" s="182">
        <f>G29*$C$7*12</f>
        <v>167274.492</v>
      </c>
      <c r="J29" s="182"/>
    </row>
    <row r="30" spans="1:10" ht="30" customHeight="1" x14ac:dyDescent="0.25">
      <c r="A30" s="16">
        <v>3</v>
      </c>
      <c r="B30" s="184" t="s">
        <v>32</v>
      </c>
      <c r="C30" s="184"/>
      <c r="D30" s="184"/>
      <c r="E30" s="184"/>
      <c r="F30" s="110" t="s">
        <v>14</v>
      </c>
      <c r="G30" s="185">
        <v>1.1100000000000001</v>
      </c>
      <c r="H30" s="185"/>
      <c r="I30" s="182">
        <f>G30*$C$7*12</f>
        <v>40102.523999999998</v>
      </c>
      <c r="J30" s="182"/>
    </row>
    <row r="31" spans="1:10" ht="30" customHeight="1" x14ac:dyDescent="0.25">
      <c r="A31" s="16">
        <v>4</v>
      </c>
      <c r="B31" s="184" t="s">
        <v>33</v>
      </c>
      <c r="C31" s="184"/>
      <c r="D31" s="184"/>
      <c r="E31" s="184"/>
      <c r="F31" s="110" t="s">
        <v>14</v>
      </c>
      <c r="G31" s="185">
        <v>0</v>
      </c>
      <c r="H31" s="185"/>
      <c r="I31" s="182">
        <f t="shared" ref="I31:I37" si="0">G31*$C$7*12</f>
        <v>0</v>
      </c>
      <c r="J31" s="182"/>
    </row>
    <row r="32" spans="1:10" ht="25.15" customHeight="1" x14ac:dyDescent="0.25">
      <c r="A32" s="16">
        <v>5</v>
      </c>
      <c r="B32" s="184" t="s">
        <v>34</v>
      </c>
      <c r="C32" s="184"/>
      <c r="D32" s="184"/>
      <c r="E32" s="184"/>
      <c r="F32" s="110" t="s">
        <v>14</v>
      </c>
      <c r="G32" s="185">
        <v>2.41</v>
      </c>
      <c r="H32" s="185"/>
      <c r="I32" s="182">
        <f t="shared" si="0"/>
        <v>87069.444000000003</v>
      </c>
      <c r="J32" s="182"/>
    </row>
    <row r="33" spans="1:10" ht="25.15" customHeight="1" x14ac:dyDescent="0.25">
      <c r="A33" s="16">
        <v>6</v>
      </c>
      <c r="B33" s="184" t="s">
        <v>35</v>
      </c>
      <c r="C33" s="184"/>
      <c r="D33" s="184"/>
      <c r="E33" s="184"/>
      <c r="F33" s="110" t="s">
        <v>14</v>
      </c>
      <c r="G33" s="185">
        <v>2.27</v>
      </c>
      <c r="H33" s="185"/>
      <c r="I33" s="182">
        <f t="shared" si="0"/>
        <v>82011.467999999993</v>
      </c>
      <c r="J33" s="182"/>
    </row>
    <row r="34" spans="1:10" ht="25.15" customHeight="1" x14ac:dyDescent="0.25">
      <c r="A34" s="16">
        <v>7</v>
      </c>
      <c r="B34" s="184" t="s">
        <v>36</v>
      </c>
      <c r="C34" s="184"/>
      <c r="D34" s="184"/>
      <c r="E34" s="184"/>
      <c r="F34" s="110" t="s">
        <v>14</v>
      </c>
      <c r="G34" s="185">
        <v>0.49</v>
      </c>
      <c r="H34" s="185"/>
      <c r="I34" s="182">
        <f t="shared" si="0"/>
        <v>17702.915999999997</v>
      </c>
      <c r="J34" s="182"/>
    </row>
    <row r="35" spans="1:10" ht="25.15" customHeight="1" x14ac:dyDescent="0.25">
      <c r="A35" s="16">
        <v>8</v>
      </c>
      <c r="B35" s="184" t="s">
        <v>37</v>
      </c>
      <c r="C35" s="184"/>
      <c r="D35" s="184"/>
      <c r="E35" s="184"/>
      <c r="F35" s="110" t="s">
        <v>14</v>
      </c>
      <c r="G35" s="185">
        <v>0.31</v>
      </c>
      <c r="H35" s="185"/>
      <c r="I35" s="182">
        <f t="shared" si="0"/>
        <v>11199.803999999998</v>
      </c>
      <c r="J35" s="182"/>
    </row>
    <row r="36" spans="1:10" ht="25.15" customHeight="1" x14ac:dyDescent="0.25">
      <c r="A36" s="16">
        <v>9</v>
      </c>
      <c r="B36" s="184" t="s">
        <v>38</v>
      </c>
      <c r="C36" s="184"/>
      <c r="D36" s="184"/>
      <c r="E36" s="184"/>
      <c r="F36" s="110" t="s">
        <v>14</v>
      </c>
      <c r="G36" s="185">
        <v>0.24</v>
      </c>
      <c r="H36" s="185"/>
      <c r="I36" s="182">
        <f t="shared" si="0"/>
        <v>8670.8159999999989</v>
      </c>
      <c r="J36" s="182"/>
    </row>
    <row r="37" spans="1:10" ht="25.15" customHeight="1" x14ac:dyDescent="0.25">
      <c r="A37" s="16">
        <v>10</v>
      </c>
      <c r="B37" s="184" t="s">
        <v>39</v>
      </c>
      <c r="C37" s="184"/>
      <c r="D37" s="184"/>
      <c r="E37" s="184"/>
      <c r="F37" s="110" t="s">
        <v>14</v>
      </c>
      <c r="G37" s="185">
        <v>1.86</v>
      </c>
      <c r="H37" s="185"/>
      <c r="I37" s="182">
        <f t="shared" si="0"/>
        <v>67198.823999999993</v>
      </c>
      <c r="J37" s="182"/>
    </row>
    <row r="38" spans="1:10" ht="15" customHeight="1" x14ac:dyDescent="0.25">
      <c r="A38" s="110"/>
      <c r="B38" s="180" t="s">
        <v>40</v>
      </c>
      <c r="C38" s="180"/>
      <c r="D38" s="180"/>
      <c r="E38" s="180"/>
      <c r="F38" s="110"/>
      <c r="G38" s="181"/>
      <c r="H38" s="181"/>
      <c r="I38" s="182">
        <f>I28+I29+I30+I31+I32+I33+I34+I35+I36+I37</f>
        <v>692942.71199999994</v>
      </c>
      <c r="J38" s="182"/>
    </row>
    <row r="39" spans="1:10" ht="23.25" customHeight="1" x14ac:dyDescent="0.25">
      <c r="A39" s="154"/>
      <c r="B39" s="154"/>
      <c r="C39" s="154"/>
      <c r="D39" s="154"/>
      <c r="E39" s="154"/>
      <c r="F39" s="154"/>
      <c r="G39" s="183"/>
      <c r="H39" s="183"/>
      <c r="I39" s="183"/>
      <c r="J39" s="183"/>
    </row>
    <row r="40" spans="1:10" ht="20.25" x14ac:dyDescent="0.3">
      <c r="A40" s="177" t="s">
        <v>41</v>
      </c>
      <c r="B40" s="177"/>
      <c r="C40" s="177"/>
      <c r="D40" s="177"/>
      <c r="E40" s="177"/>
      <c r="F40" s="177"/>
      <c r="G40" s="1"/>
      <c r="H40" s="1"/>
      <c r="I40" s="1"/>
      <c r="J40" s="1"/>
    </row>
    <row r="41" spans="1:10" x14ac:dyDescent="0.25">
      <c r="A41" s="154"/>
      <c r="B41" s="154"/>
      <c r="C41" s="154"/>
      <c r="D41" s="154"/>
      <c r="E41" s="154"/>
      <c r="F41" s="154"/>
      <c r="G41" s="1"/>
      <c r="H41" s="1"/>
      <c r="I41" s="1"/>
      <c r="J41" s="1"/>
    </row>
    <row r="42" spans="1:10" ht="18" x14ac:dyDescent="0.25">
      <c r="A42" s="32" t="s">
        <v>282</v>
      </c>
      <c r="B42" s="154"/>
      <c r="C42" s="154"/>
      <c r="D42" s="154"/>
      <c r="E42" s="154"/>
      <c r="F42" s="154"/>
      <c r="G42" s="1"/>
      <c r="H42" s="1"/>
      <c r="I42" s="1"/>
      <c r="J42" s="1"/>
    </row>
    <row r="43" spans="1:10" x14ac:dyDescent="0.25">
      <c r="A43" s="154"/>
      <c r="B43" s="154"/>
      <c r="C43" s="154"/>
      <c r="D43" s="154"/>
      <c r="E43" s="154"/>
      <c r="F43" s="154"/>
      <c r="G43" s="1"/>
      <c r="H43" s="1"/>
      <c r="I43" s="1"/>
      <c r="J43" s="1"/>
    </row>
    <row r="44" spans="1:10" ht="18" x14ac:dyDescent="0.25">
      <c r="A44" s="32" t="s">
        <v>213</v>
      </c>
      <c r="B44" s="154"/>
      <c r="C44" s="154"/>
      <c r="D44" s="154"/>
      <c r="E44" s="154"/>
      <c r="F44" s="154"/>
      <c r="G44" s="1"/>
      <c r="H44" s="1"/>
      <c r="I44" s="1"/>
      <c r="J44" s="1"/>
    </row>
    <row r="45" spans="1:10" ht="15.75" thickBot="1" x14ac:dyDescent="0.3">
      <c r="A45" s="154"/>
      <c r="B45" s="154"/>
      <c r="C45" s="154"/>
      <c r="D45" s="154"/>
      <c r="E45" s="154"/>
      <c r="F45" s="154"/>
      <c r="G45" s="1"/>
      <c r="H45" s="1"/>
      <c r="I45" s="1"/>
      <c r="J45" s="1"/>
    </row>
    <row r="46" spans="1:10" ht="36" customHeight="1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  <c r="G46" s="1"/>
      <c r="H46" s="1"/>
      <c r="I46" s="1"/>
      <c r="J46" s="1"/>
    </row>
    <row r="47" spans="1:10" x14ac:dyDescent="0.25">
      <c r="A47" s="36" t="s">
        <v>283</v>
      </c>
      <c r="B47" s="37" t="s">
        <v>284</v>
      </c>
      <c r="C47" s="38"/>
      <c r="D47" s="39">
        <v>667</v>
      </c>
      <c r="E47" s="38"/>
      <c r="F47" s="38"/>
      <c r="G47" s="1"/>
      <c r="H47" s="1"/>
      <c r="I47" s="1"/>
      <c r="J47" s="1"/>
    </row>
    <row r="48" spans="1:10" s="123" customFormat="1" x14ac:dyDescent="0.25">
      <c r="A48" s="36" t="s">
        <v>285</v>
      </c>
      <c r="B48" s="37" t="s">
        <v>286</v>
      </c>
      <c r="C48" s="38"/>
      <c r="D48" s="38"/>
      <c r="E48" s="39">
        <v>715</v>
      </c>
      <c r="F48" s="38"/>
      <c r="G48" s="130"/>
      <c r="H48" s="130"/>
      <c r="I48" s="130"/>
      <c r="J48" s="130"/>
    </row>
    <row r="49" spans="1:18" s="123" customFormat="1" ht="17.45" customHeight="1" x14ac:dyDescent="0.25">
      <c r="A49" s="36" t="s">
        <v>285</v>
      </c>
      <c r="B49" s="37" t="s">
        <v>271</v>
      </c>
      <c r="C49" s="38"/>
      <c r="D49" s="39">
        <v>395</v>
      </c>
      <c r="E49" s="38"/>
      <c r="F49" s="38"/>
      <c r="G49" s="130"/>
      <c r="H49" s="130"/>
      <c r="I49" s="130"/>
      <c r="J49" s="130"/>
    </row>
    <row r="50" spans="1:18" s="123" customFormat="1" ht="17.45" customHeight="1" x14ac:dyDescent="0.25">
      <c r="A50" s="36" t="s">
        <v>287</v>
      </c>
      <c r="B50" s="37" t="s">
        <v>288</v>
      </c>
      <c r="C50" s="38"/>
      <c r="D50" s="39">
        <v>790</v>
      </c>
      <c r="E50" s="38"/>
      <c r="F50" s="38"/>
      <c r="G50" s="130"/>
      <c r="H50" s="130"/>
      <c r="I50" s="130"/>
      <c r="J50" s="130"/>
    </row>
    <row r="51" spans="1:18" s="123" customFormat="1" ht="15.6" customHeight="1" x14ac:dyDescent="0.25">
      <c r="A51" s="36" t="s">
        <v>289</v>
      </c>
      <c r="B51" s="37" t="s">
        <v>290</v>
      </c>
      <c r="C51" s="38"/>
      <c r="D51" s="39">
        <v>888</v>
      </c>
      <c r="E51" s="38"/>
      <c r="F51" s="38"/>
      <c r="G51" s="130"/>
      <c r="H51" s="130"/>
      <c r="I51" s="130"/>
      <c r="J51" s="130"/>
    </row>
    <row r="52" spans="1:18" s="123" customFormat="1" ht="15" customHeight="1" x14ac:dyDescent="0.25">
      <c r="A52" s="36" t="s">
        <v>291</v>
      </c>
      <c r="B52" s="37" t="s">
        <v>292</v>
      </c>
      <c r="C52" s="38"/>
      <c r="D52" s="38"/>
      <c r="E52" s="39">
        <v>790</v>
      </c>
      <c r="F52" s="38"/>
      <c r="G52" s="130"/>
      <c r="H52" s="130"/>
      <c r="I52" s="130"/>
      <c r="J52" s="130"/>
    </row>
    <row r="53" spans="1:18" s="123" customFormat="1" ht="20.45" customHeight="1" x14ac:dyDescent="0.25">
      <c r="A53" s="36" t="s">
        <v>234</v>
      </c>
      <c r="B53" s="37" t="s">
        <v>235</v>
      </c>
      <c r="C53" s="38"/>
      <c r="D53" s="39">
        <v>197.5</v>
      </c>
      <c r="E53" s="38"/>
      <c r="F53" s="38"/>
      <c r="G53" s="130"/>
      <c r="H53" s="130"/>
      <c r="I53" s="130"/>
      <c r="J53" s="130"/>
    </row>
    <row r="54" spans="1:18" s="123" customFormat="1" ht="16.899999999999999" customHeight="1" x14ac:dyDescent="0.25">
      <c r="A54" s="36" t="s">
        <v>293</v>
      </c>
      <c r="B54" s="37" t="s">
        <v>294</v>
      </c>
      <c r="C54" s="38"/>
      <c r="D54" s="38"/>
      <c r="E54" s="40">
        <v>1185</v>
      </c>
      <c r="F54" s="38"/>
      <c r="G54" s="130"/>
      <c r="H54" s="130"/>
      <c r="I54" s="130"/>
      <c r="J54" s="130"/>
    </row>
    <row r="55" spans="1:18" s="123" customFormat="1" ht="21" customHeight="1" x14ac:dyDescent="0.25">
      <c r="A55" s="36" t="s">
        <v>295</v>
      </c>
      <c r="B55" s="37" t="s">
        <v>50</v>
      </c>
      <c r="C55" s="38"/>
      <c r="D55" s="38"/>
      <c r="E55" s="39">
        <v>617</v>
      </c>
      <c r="F55" s="38"/>
      <c r="G55" s="130"/>
      <c r="H55" s="130"/>
      <c r="I55" s="130"/>
      <c r="J55" s="130"/>
    </row>
    <row r="56" spans="1:18" s="123" customFormat="1" ht="15.6" customHeight="1" x14ac:dyDescent="0.25">
      <c r="A56" s="36" t="s">
        <v>296</v>
      </c>
      <c r="B56" s="37" t="s">
        <v>271</v>
      </c>
      <c r="C56" s="38"/>
      <c r="D56" s="39">
        <v>197.5</v>
      </c>
      <c r="E56" s="38"/>
      <c r="F56" s="38"/>
      <c r="G56" s="130"/>
      <c r="H56" s="130"/>
      <c r="I56" s="130"/>
      <c r="J56" s="130"/>
    </row>
    <row r="57" spans="1:18" s="123" customFormat="1" ht="18.600000000000001" customHeight="1" x14ac:dyDescent="0.25">
      <c r="A57" s="36" t="s">
        <v>297</v>
      </c>
      <c r="B57" s="37" t="s">
        <v>294</v>
      </c>
      <c r="C57" s="38"/>
      <c r="D57" s="38"/>
      <c r="E57" s="40">
        <v>2416</v>
      </c>
      <c r="F57" s="38"/>
      <c r="G57" s="130"/>
      <c r="H57" s="130"/>
      <c r="I57" s="130"/>
      <c r="J57" s="130"/>
    </row>
    <row r="58" spans="1:18" s="123" customFormat="1" ht="15.6" customHeight="1" x14ac:dyDescent="0.25">
      <c r="A58" s="36" t="s">
        <v>298</v>
      </c>
      <c r="B58" s="37" t="s">
        <v>299</v>
      </c>
      <c r="C58" s="40">
        <v>1580</v>
      </c>
      <c r="D58" s="38"/>
      <c r="E58" s="38"/>
      <c r="F58" s="38"/>
      <c r="G58" s="130"/>
      <c r="H58" s="130"/>
      <c r="I58" s="130"/>
      <c r="J58" s="130"/>
      <c r="R58" s="131"/>
    </row>
    <row r="59" spans="1:18" s="123" customFormat="1" ht="16.899999999999999" customHeight="1" x14ac:dyDescent="0.25">
      <c r="A59" s="36" t="s">
        <v>300</v>
      </c>
      <c r="B59" s="37" t="s">
        <v>271</v>
      </c>
      <c r="C59" s="38"/>
      <c r="D59" s="39">
        <v>395</v>
      </c>
      <c r="E59" s="38"/>
      <c r="F59" s="38"/>
      <c r="G59" s="130"/>
      <c r="H59" s="130"/>
      <c r="I59" s="130"/>
      <c r="J59" s="130"/>
    </row>
    <row r="60" spans="1:18" s="123" customFormat="1" ht="16.899999999999999" customHeight="1" x14ac:dyDescent="0.25">
      <c r="A60" s="36" t="s">
        <v>301</v>
      </c>
      <c r="B60" s="37" t="s">
        <v>299</v>
      </c>
      <c r="C60" s="39">
        <v>790</v>
      </c>
      <c r="D60" s="38"/>
      <c r="E60" s="38"/>
      <c r="F60" s="38"/>
      <c r="G60" s="130"/>
      <c r="H60" s="130"/>
      <c r="I60" s="130"/>
      <c r="J60" s="130"/>
    </row>
    <row r="61" spans="1:18" s="123" customFormat="1" ht="21" customHeight="1" x14ac:dyDescent="0.25">
      <c r="A61" s="36" t="s">
        <v>302</v>
      </c>
      <c r="B61" s="37" t="s">
        <v>267</v>
      </c>
      <c r="C61" s="38"/>
      <c r="D61" s="39">
        <v>395</v>
      </c>
      <c r="E61" s="38"/>
      <c r="F61" s="38"/>
      <c r="G61" s="130"/>
      <c r="H61" s="130"/>
      <c r="I61" s="130"/>
      <c r="J61" s="130"/>
    </row>
    <row r="62" spans="1:18" s="123" customFormat="1" ht="19.149999999999999" customHeight="1" x14ac:dyDescent="0.25">
      <c r="A62" s="36" t="s">
        <v>303</v>
      </c>
      <c r="B62" s="37" t="s">
        <v>271</v>
      </c>
      <c r="C62" s="38"/>
      <c r="D62" s="39">
        <v>197.5</v>
      </c>
      <c r="E62" s="38"/>
      <c r="F62" s="38"/>
      <c r="G62" s="130"/>
      <c r="H62" s="130"/>
      <c r="I62" s="130"/>
      <c r="J62" s="130"/>
    </row>
    <row r="63" spans="1:18" s="123" customFormat="1" ht="19.899999999999999" customHeight="1" x14ac:dyDescent="0.25">
      <c r="A63" s="36" t="s">
        <v>304</v>
      </c>
      <c r="B63" s="37" t="s">
        <v>286</v>
      </c>
      <c r="C63" s="38"/>
      <c r="D63" s="38"/>
      <c r="E63" s="39">
        <v>505</v>
      </c>
      <c r="F63" s="38"/>
      <c r="G63" s="130"/>
      <c r="H63" s="130"/>
      <c r="I63" s="130"/>
      <c r="J63" s="130"/>
    </row>
    <row r="64" spans="1:18" s="123" customFormat="1" ht="18.600000000000001" customHeight="1" x14ac:dyDescent="0.25">
      <c r="A64" s="36" t="s">
        <v>305</v>
      </c>
      <c r="B64" s="37" t="s">
        <v>48</v>
      </c>
      <c r="C64" s="39">
        <v>410</v>
      </c>
      <c r="D64" s="38"/>
      <c r="E64" s="38"/>
      <c r="F64" s="38"/>
      <c r="G64" s="130"/>
      <c r="H64" s="130"/>
      <c r="I64" s="130"/>
      <c r="J64" s="130"/>
    </row>
    <row r="65" spans="1:10" s="123" customFormat="1" ht="22.15" customHeight="1" x14ac:dyDescent="0.25">
      <c r="A65" s="36" t="s">
        <v>214</v>
      </c>
      <c r="B65" s="37" t="s">
        <v>280</v>
      </c>
      <c r="C65" s="38"/>
      <c r="D65" s="39">
        <v>395</v>
      </c>
      <c r="E65" s="38"/>
      <c r="F65" s="38"/>
      <c r="G65" s="130"/>
      <c r="H65" s="130"/>
      <c r="I65" s="130"/>
      <c r="J65" s="130"/>
    </row>
    <row r="66" spans="1:10" s="123" customFormat="1" ht="18.600000000000001" customHeight="1" x14ac:dyDescent="0.25">
      <c r="A66" s="36" t="s">
        <v>243</v>
      </c>
      <c r="B66" s="37" t="s">
        <v>271</v>
      </c>
      <c r="C66" s="38"/>
      <c r="D66" s="39">
        <v>197.5</v>
      </c>
      <c r="E66" s="38"/>
      <c r="F66" s="38"/>
      <c r="G66" s="130"/>
      <c r="H66" s="130"/>
      <c r="I66" s="130"/>
      <c r="J66" s="130"/>
    </row>
    <row r="67" spans="1:10" s="123" customFormat="1" ht="22.15" customHeight="1" x14ac:dyDescent="0.25">
      <c r="A67" s="36" t="s">
        <v>306</v>
      </c>
      <c r="B67" s="37" t="s">
        <v>280</v>
      </c>
      <c r="C67" s="38"/>
      <c r="D67" s="39">
        <v>395</v>
      </c>
      <c r="E67" s="38"/>
      <c r="F67" s="38"/>
      <c r="G67" s="130"/>
      <c r="H67" s="130"/>
      <c r="I67" s="130"/>
      <c r="J67" s="130"/>
    </row>
    <row r="68" spans="1:10" s="123" customFormat="1" ht="19.149999999999999" customHeight="1" x14ac:dyDescent="0.25">
      <c r="A68" s="36" t="s">
        <v>306</v>
      </c>
      <c r="B68" s="37" t="s">
        <v>307</v>
      </c>
      <c r="C68" s="40">
        <v>2490</v>
      </c>
      <c r="D68" s="38"/>
      <c r="E68" s="38"/>
      <c r="F68" s="38"/>
      <c r="G68" s="130"/>
      <c r="H68" s="130"/>
      <c r="I68" s="130"/>
      <c r="J68" s="130"/>
    </row>
    <row r="69" spans="1:10" s="123" customFormat="1" ht="30" customHeight="1" x14ac:dyDescent="0.25">
      <c r="A69" s="36" t="s">
        <v>246</v>
      </c>
      <c r="B69" s="37" t="s">
        <v>271</v>
      </c>
      <c r="C69" s="38"/>
      <c r="D69" s="39">
        <v>197.5</v>
      </c>
      <c r="E69" s="38"/>
      <c r="F69" s="38"/>
      <c r="G69" s="130"/>
      <c r="H69" s="130"/>
      <c r="I69" s="130"/>
      <c r="J69" s="130"/>
    </row>
    <row r="70" spans="1:10" s="123" customFormat="1" ht="30" customHeight="1" x14ac:dyDescent="0.25">
      <c r="A70" s="36" t="s">
        <v>308</v>
      </c>
      <c r="B70" s="37" t="s">
        <v>216</v>
      </c>
      <c r="C70" s="39">
        <v>395</v>
      </c>
      <c r="D70" s="38"/>
      <c r="E70" s="38"/>
      <c r="F70" s="38"/>
      <c r="G70" s="130"/>
      <c r="H70" s="130"/>
      <c r="I70" s="130"/>
      <c r="J70" s="130"/>
    </row>
    <row r="71" spans="1:10" s="123" customFormat="1" ht="30" customHeight="1" x14ac:dyDescent="0.25">
      <c r="A71" s="36" t="s">
        <v>309</v>
      </c>
      <c r="B71" s="37" t="s">
        <v>271</v>
      </c>
      <c r="C71" s="38"/>
      <c r="D71" s="39">
        <v>197.5</v>
      </c>
      <c r="E71" s="38"/>
      <c r="F71" s="38"/>
      <c r="G71" s="130"/>
      <c r="H71" s="130"/>
      <c r="I71" s="130"/>
      <c r="J71" s="130"/>
    </row>
    <row r="72" spans="1:10" s="123" customFormat="1" ht="30" customHeight="1" x14ac:dyDescent="0.25">
      <c r="A72" s="36" t="s">
        <v>250</v>
      </c>
      <c r="B72" s="37" t="s">
        <v>271</v>
      </c>
      <c r="C72" s="38"/>
      <c r="D72" s="39">
        <v>197.5</v>
      </c>
      <c r="E72" s="38"/>
      <c r="F72" s="38"/>
      <c r="G72" s="130"/>
      <c r="H72" s="130"/>
      <c r="I72" s="130"/>
      <c r="J72" s="130"/>
    </row>
    <row r="73" spans="1:10" s="123" customFormat="1" ht="30" customHeight="1" x14ac:dyDescent="0.25">
      <c r="A73" s="36" t="s">
        <v>310</v>
      </c>
      <c r="B73" s="37" t="s">
        <v>216</v>
      </c>
      <c r="C73" s="39">
        <v>395</v>
      </c>
      <c r="D73" s="38"/>
      <c r="E73" s="38"/>
      <c r="F73" s="38"/>
      <c r="G73" s="130"/>
      <c r="H73" s="130"/>
      <c r="I73" s="130"/>
      <c r="J73" s="130"/>
    </row>
    <row r="74" spans="1:10" s="123" customFormat="1" ht="30" customHeight="1" x14ac:dyDescent="0.25">
      <c r="A74" s="36" t="s">
        <v>310</v>
      </c>
      <c r="B74" s="37" t="s">
        <v>271</v>
      </c>
      <c r="C74" s="38"/>
      <c r="D74" s="39">
        <v>395</v>
      </c>
      <c r="E74" s="38"/>
      <c r="F74" s="38"/>
      <c r="G74" s="130"/>
      <c r="H74" s="130"/>
      <c r="I74" s="130"/>
      <c r="J74" s="130"/>
    </row>
    <row r="75" spans="1:10" s="123" customFormat="1" ht="30" customHeight="1" x14ac:dyDescent="0.25">
      <c r="A75" s="36" t="s">
        <v>255</v>
      </c>
      <c r="B75" s="37" t="s">
        <v>271</v>
      </c>
      <c r="C75" s="38"/>
      <c r="D75" s="39">
        <v>395</v>
      </c>
      <c r="E75" s="38"/>
      <c r="F75" s="38"/>
      <c r="G75" s="130"/>
      <c r="H75" s="130"/>
      <c r="I75" s="130"/>
      <c r="J75" s="130"/>
    </row>
    <row r="76" spans="1:10" s="123" customFormat="1" ht="30" customHeight="1" x14ac:dyDescent="0.25">
      <c r="A76" s="36" t="s">
        <v>311</v>
      </c>
      <c r="B76" s="37" t="s">
        <v>216</v>
      </c>
      <c r="C76" s="39">
        <v>655</v>
      </c>
      <c r="D76" s="38"/>
      <c r="E76" s="38"/>
      <c r="F76" s="38"/>
      <c r="G76" s="130"/>
      <c r="H76" s="130"/>
      <c r="I76" s="130"/>
      <c r="J76" s="130"/>
    </row>
    <row r="77" spans="1:10" s="123" customFormat="1" ht="30" customHeight="1" x14ac:dyDescent="0.25">
      <c r="A77" s="36" t="s">
        <v>312</v>
      </c>
      <c r="B77" s="37" t="s">
        <v>216</v>
      </c>
      <c r="C77" s="39">
        <v>395</v>
      </c>
      <c r="D77" s="38"/>
      <c r="E77" s="38"/>
      <c r="F77" s="38"/>
      <c r="G77" s="130"/>
      <c r="H77" s="130"/>
      <c r="I77" s="130"/>
      <c r="J77" s="130"/>
    </row>
    <row r="78" spans="1:10" s="123" customFormat="1" ht="30" customHeight="1" x14ac:dyDescent="0.25">
      <c r="A78" s="36" t="s">
        <v>259</v>
      </c>
      <c r="B78" s="37" t="s">
        <v>290</v>
      </c>
      <c r="C78" s="38"/>
      <c r="D78" s="40">
        <v>1636</v>
      </c>
      <c r="E78" s="38"/>
      <c r="F78" s="38"/>
      <c r="G78" s="130"/>
      <c r="H78" s="130"/>
      <c r="I78" s="130"/>
      <c r="J78" s="130"/>
    </row>
    <row r="79" spans="1:10" s="123" customFormat="1" ht="30" customHeight="1" x14ac:dyDescent="0.25">
      <c r="A79" s="36" t="s">
        <v>313</v>
      </c>
      <c r="B79" s="37" t="s">
        <v>261</v>
      </c>
      <c r="C79" s="38"/>
      <c r="D79" s="39">
        <v>395</v>
      </c>
      <c r="E79" s="38"/>
      <c r="F79" s="38"/>
      <c r="G79" s="130"/>
      <c r="H79" s="130"/>
      <c r="I79" s="130"/>
      <c r="J79" s="130"/>
    </row>
    <row r="80" spans="1:10" s="123" customFormat="1" ht="30" customHeight="1" x14ac:dyDescent="0.25">
      <c r="A80" s="36" t="s">
        <v>313</v>
      </c>
      <c r="B80" s="37" t="s">
        <v>49</v>
      </c>
      <c r="C80" s="38"/>
      <c r="D80" s="38"/>
      <c r="E80" s="40">
        <v>1221</v>
      </c>
      <c r="F80" s="38"/>
      <c r="G80" s="130"/>
      <c r="H80" s="130"/>
      <c r="I80" s="130"/>
      <c r="J80" s="130"/>
    </row>
    <row r="81" spans="1:10" s="123" customFormat="1" ht="30" customHeight="1" x14ac:dyDescent="0.25">
      <c r="A81" s="36" t="s">
        <v>314</v>
      </c>
      <c r="B81" s="37" t="s">
        <v>216</v>
      </c>
      <c r="C81" s="39">
        <v>395</v>
      </c>
      <c r="D81" s="38"/>
      <c r="E81" s="38"/>
      <c r="F81" s="38"/>
      <c r="G81" s="130"/>
      <c r="H81" s="130"/>
      <c r="I81" s="130"/>
      <c r="J81" s="130"/>
    </row>
    <row r="82" spans="1:10" s="123" customFormat="1" ht="30" customHeight="1" x14ac:dyDescent="0.25">
      <c r="A82" s="36" t="s">
        <v>315</v>
      </c>
      <c r="B82" s="37" t="s">
        <v>284</v>
      </c>
      <c r="C82" s="38"/>
      <c r="D82" s="39">
        <v>395</v>
      </c>
      <c r="E82" s="38"/>
      <c r="F82" s="38"/>
      <c r="G82" s="130"/>
      <c r="H82" s="130"/>
      <c r="I82" s="130"/>
      <c r="J82" s="130"/>
    </row>
    <row r="83" spans="1:10" s="123" customFormat="1" ht="30" customHeight="1" x14ac:dyDescent="0.25">
      <c r="A83" s="36" t="s">
        <v>316</v>
      </c>
      <c r="B83" s="37" t="s">
        <v>241</v>
      </c>
      <c r="C83" s="38"/>
      <c r="D83" s="39">
        <v>395</v>
      </c>
      <c r="E83" s="38"/>
      <c r="F83" s="38"/>
      <c r="G83" s="130"/>
      <c r="H83" s="130"/>
      <c r="I83" s="130"/>
      <c r="J83" s="130"/>
    </row>
    <row r="84" spans="1:10" s="123" customFormat="1" ht="30" customHeight="1" x14ac:dyDescent="0.25">
      <c r="A84" s="36" t="s">
        <v>317</v>
      </c>
      <c r="B84" s="37" t="s">
        <v>318</v>
      </c>
      <c r="C84" s="38"/>
      <c r="D84" s="39">
        <v>395</v>
      </c>
      <c r="E84" s="38"/>
      <c r="F84" s="38"/>
      <c r="G84" s="130"/>
      <c r="H84" s="130"/>
      <c r="I84" s="130"/>
      <c r="J84" s="130"/>
    </row>
    <row r="85" spans="1:10" s="123" customFormat="1" ht="30" customHeight="1" x14ac:dyDescent="0.25">
      <c r="A85" s="36" t="s">
        <v>317</v>
      </c>
      <c r="B85" s="37" t="s">
        <v>244</v>
      </c>
      <c r="C85" s="40">
        <v>29474</v>
      </c>
      <c r="D85" s="38"/>
      <c r="E85" s="38"/>
      <c r="F85" s="38"/>
      <c r="G85" s="130"/>
      <c r="H85" s="130"/>
      <c r="I85" s="130"/>
      <c r="J85" s="130"/>
    </row>
    <row r="86" spans="1:10" s="123" customFormat="1" ht="30" customHeight="1" x14ac:dyDescent="0.25">
      <c r="A86" s="36" t="s">
        <v>220</v>
      </c>
      <c r="B86" s="37" t="s">
        <v>318</v>
      </c>
      <c r="C86" s="38"/>
      <c r="D86" s="39">
        <v>395</v>
      </c>
      <c r="E86" s="38"/>
      <c r="F86" s="38"/>
      <c r="G86" s="130"/>
      <c r="H86" s="130"/>
      <c r="I86" s="130"/>
      <c r="J86" s="130"/>
    </row>
    <row r="87" spans="1:10" s="123" customFormat="1" ht="30" customHeight="1" x14ac:dyDescent="0.25">
      <c r="A87" s="36" t="s">
        <v>220</v>
      </c>
      <c r="B87" s="37" t="s">
        <v>319</v>
      </c>
      <c r="C87" s="38"/>
      <c r="D87" s="40">
        <v>1869.5</v>
      </c>
      <c r="E87" s="38"/>
      <c r="F87" s="38"/>
      <c r="G87" s="130"/>
      <c r="H87" s="130"/>
      <c r="I87" s="130"/>
      <c r="J87" s="130"/>
    </row>
    <row r="88" spans="1:10" s="123" customFormat="1" ht="30" customHeight="1" x14ac:dyDescent="0.25">
      <c r="A88" s="36" t="s">
        <v>262</v>
      </c>
      <c r="B88" s="37" t="s">
        <v>318</v>
      </c>
      <c r="C88" s="38"/>
      <c r="D88" s="39">
        <v>395</v>
      </c>
      <c r="E88" s="38"/>
      <c r="F88" s="38"/>
      <c r="G88" s="130"/>
      <c r="H88" s="130"/>
      <c r="I88" s="130"/>
      <c r="J88" s="130"/>
    </row>
    <row r="89" spans="1:10" s="123" customFormat="1" ht="30" customHeight="1" x14ac:dyDescent="0.25">
      <c r="A89" s="36" t="s">
        <v>320</v>
      </c>
      <c r="B89" s="37" t="s">
        <v>290</v>
      </c>
      <c r="C89" s="38"/>
      <c r="D89" s="40">
        <v>2654</v>
      </c>
      <c r="E89" s="38"/>
      <c r="F89" s="38"/>
      <c r="G89" s="130"/>
      <c r="H89" s="130"/>
      <c r="I89" s="130"/>
      <c r="J89" s="130"/>
    </row>
    <row r="90" spans="1:10" s="123" customFormat="1" ht="30" customHeight="1" x14ac:dyDescent="0.25">
      <c r="A90" s="36" t="s">
        <v>321</v>
      </c>
      <c r="B90" s="37" t="s">
        <v>284</v>
      </c>
      <c r="C90" s="38"/>
      <c r="D90" s="40">
        <v>1818</v>
      </c>
      <c r="E90" s="38"/>
      <c r="F90" s="38"/>
      <c r="G90" s="130"/>
      <c r="H90" s="130"/>
      <c r="I90" s="130"/>
      <c r="J90" s="130"/>
    </row>
    <row r="91" spans="1:10" s="123" customFormat="1" ht="30" customHeight="1" x14ac:dyDescent="0.25">
      <c r="A91" s="36" t="s">
        <v>322</v>
      </c>
      <c r="B91" s="37" t="s">
        <v>290</v>
      </c>
      <c r="C91" s="38"/>
      <c r="D91" s="40">
        <v>1877</v>
      </c>
      <c r="E91" s="38"/>
      <c r="F91" s="38"/>
      <c r="G91" s="130"/>
      <c r="H91" s="130"/>
      <c r="I91" s="130"/>
      <c r="J91" s="130"/>
    </row>
    <row r="92" spans="1:10" s="123" customFormat="1" ht="30" customHeight="1" x14ac:dyDescent="0.25">
      <c r="A92" s="36" t="s">
        <v>322</v>
      </c>
      <c r="B92" s="37" t="s">
        <v>323</v>
      </c>
      <c r="C92" s="40">
        <v>1693</v>
      </c>
      <c r="D92" s="38"/>
      <c r="E92" s="38"/>
      <c r="F92" s="38"/>
      <c r="G92" s="130"/>
      <c r="H92" s="130"/>
      <c r="I92" s="130"/>
      <c r="J92" s="130"/>
    </row>
    <row r="93" spans="1:10" s="123" customFormat="1" ht="30" customHeight="1" x14ac:dyDescent="0.25">
      <c r="A93" s="36" t="s">
        <v>322</v>
      </c>
      <c r="B93" s="37" t="s">
        <v>324</v>
      </c>
      <c r="C93" s="38"/>
      <c r="D93" s="38"/>
      <c r="E93" s="39">
        <v>485</v>
      </c>
      <c r="F93" s="38"/>
      <c r="G93" s="130"/>
      <c r="H93" s="130"/>
      <c r="I93" s="130"/>
      <c r="J93" s="130"/>
    </row>
    <row r="94" spans="1:10" s="123" customFormat="1" ht="30" customHeight="1" x14ac:dyDescent="0.25">
      <c r="A94" s="36" t="s">
        <v>322</v>
      </c>
      <c r="B94" s="37" t="s">
        <v>216</v>
      </c>
      <c r="C94" s="39">
        <v>395</v>
      </c>
      <c r="D94" s="38"/>
      <c r="E94" s="38"/>
      <c r="F94" s="38"/>
      <c r="G94" s="130"/>
      <c r="H94" s="130"/>
      <c r="I94" s="130"/>
      <c r="J94" s="130"/>
    </row>
    <row r="95" spans="1:10" s="123" customFormat="1" ht="30" customHeight="1" x14ac:dyDescent="0.25">
      <c r="A95" s="36" t="s">
        <v>325</v>
      </c>
      <c r="B95" s="37" t="s">
        <v>326</v>
      </c>
      <c r="C95" s="38"/>
      <c r="D95" s="39">
        <v>395</v>
      </c>
      <c r="E95" s="38"/>
      <c r="F95" s="38"/>
      <c r="G95" s="130"/>
      <c r="H95" s="130"/>
      <c r="I95" s="130"/>
      <c r="J95" s="130"/>
    </row>
    <row r="96" spans="1:10" s="123" customFormat="1" ht="30" customHeight="1" x14ac:dyDescent="0.25">
      <c r="A96" s="36" t="s">
        <v>325</v>
      </c>
      <c r="B96" s="37" t="s">
        <v>244</v>
      </c>
      <c r="C96" s="40">
        <v>29195</v>
      </c>
      <c r="D96" s="38"/>
      <c r="E96" s="38"/>
      <c r="F96" s="38"/>
      <c r="G96" s="130"/>
      <c r="H96" s="130"/>
      <c r="I96" s="130"/>
      <c r="J96" s="130"/>
    </row>
    <row r="97" spans="1:10" s="123" customFormat="1" ht="30" customHeight="1" x14ac:dyDescent="0.25">
      <c r="A97" s="36" t="s">
        <v>221</v>
      </c>
      <c r="B97" s="37" t="s">
        <v>327</v>
      </c>
      <c r="C97" s="38"/>
      <c r="D97" s="39">
        <v>197.5</v>
      </c>
      <c r="E97" s="38"/>
      <c r="F97" s="38"/>
      <c r="G97" s="130"/>
      <c r="H97" s="130"/>
      <c r="I97" s="130"/>
      <c r="J97" s="130"/>
    </row>
    <row r="98" spans="1:10" s="123" customFormat="1" ht="30" customHeight="1" x14ac:dyDescent="0.25">
      <c r="A98" s="36" t="s">
        <v>328</v>
      </c>
      <c r="B98" s="37" t="s">
        <v>58</v>
      </c>
      <c r="C98" s="40">
        <v>1879.2</v>
      </c>
      <c r="D98" s="38"/>
      <c r="E98" s="38"/>
      <c r="F98" s="38"/>
      <c r="G98" s="130"/>
      <c r="H98" s="130"/>
      <c r="I98" s="130"/>
      <c r="J98" s="130"/>
    </row>
    <row r="99" spans="1:10" s="123" customFormat="1" ht="30" customHeight="1" x14ac:dyDescent="0.25">
      <c r="A99" s="36" t="s">
        <v>329</v>
      </c>
      <c r="B99" s="37" t="s">
        <v>330</v>
      </c>
      <c r="C99" s="39">
        <v>790</v>
      </c>
      <c r="D99" s="38"/>
      <c r="E99" s="38"/>
      <c r="F99" s="38"/>
      <c r="G99" s="130"/>
      <c r="H99" s="130"/>
      <c r="I99" s="130"/>
      <c r="J99" s="130"/>
    </row>
    <row r="100" spans="1:10" s="123" customFormat="1" ht="30" customHeight="1" x14ac:dyDescent="0.25">
      <c r="A100" s="36" t="s">
        <v>331</v>
      </c>
      <c r="B100" s="37" t="s">
        <v>332</v>
      </c>
      <c r="C100" s="39">
        <v>800</v>
      </c>
      <c r="D100" s="38"/>
      <c r="E100" s="38"/>
      <c r="F100" s="38"/>
      <c r="G100" s="130"/>
      <c r="H100" s="130"/>
      <c r="I100" s="130"/>
      <c r="J100" s="130"/>
    </row>
    <row r="101" spans="1:10" s="123" customFormat="1" ht="30" customHeight="1" x14ac:dyDescent="0.25">
      <c r="A101" s="36" t="s">
        <v>333</v>
      </c>
      <c r="B101" s="37" t="s">
        <v>334</v>
      </c>
      <c r="C101" s="38"/>
      <c r="D101" s="39">
        <v>197.5</v>
      </c>
      <c r="E101" s="38"/>
      <c r="F101" s="38"/>
      <c r="G101" s="130"/>
      <c r="H101" s="130"/>
      <c r="I101" s="130"/>
      <c r="J101" s="130"/>
    </row>
    <row r="102" spans="1:10" s="123" customFormat="1" ht="30" customHeight="1" x14ac:dyDescent="0.25">
      <c r="A102" s="36" t="s">
        <v>223</v>
      </c>
      <c r="B102" s="37" t="s">
        <v>216</v>
      </c>
      <c r="C102" s="40">
        <v>2765</v>
      </c>
      <c r="D102" s="38"/>
      <c r="E102" s="38"/>
      <c r="F102" s="38"/>
      <c r="G102" s="130"/>
      <c r="H102" s="130"/>
      <c r="I102" s="130"/>
      <c r="J102" s="130"/>
    </row>
    <row r="103" spans="1:10" s="123" customFormat="1" ht="30" customHeight="1" x14ac:dyDescent="0.25">
      <c r="A103" s="36" t="s">
        <v>335</v>
      </c>
      <c r="B103" s="37" t="s">
        <v>334</v>
      </c>
      <c r="C103" s="38"/>
      <c r="D103" s="39">
        <v>197.5</v>
      </c>
      <c r="E103" s="38"/>
      <c r="F103" s="38"/>
      <c r="G103" s="130"/>
      <c r="H103" s="130"/>
      <c r="I103" s="130"/>
      <c r="J103" s="130"/>
    </row>
    <row r="104" spans="1:10" s="123" customFormat="1" ht="30" customHeight="1" x14ac:dyDescent="0.25">
      <c r="A104" s="36" t="s">
        <v>336</v>
      </c>
      <c r="B104" s="37" t="s">
        <v>253</v>
      </c>
      <c r="C104" s="40">
        <v>3000</v>
      </c>
      <c r="D104" s="38"/>
      <c r="E104" s="38"/>
      <c r="F104" s="38"/>
      <c r="G104" s="130"/>
      <c r="H104" s="130"/>
      <c r="I104" s="130"/>
      <c r="J104" s="130"/>
    </row>
    <row r="105" spans="1:10" s="123" customFormat="1" ht="30" customHeight="1" x14ac:dyDescent="0.25">
      <c r="A105" s="36" t="s">
        <v>337</v>
      </c>
      <c r="B105" s="37" t="s">
        <v>338</v>
      </c>
      <c r="C105" s="39">
        <v>790</v>
      </c>
      <c r="D105" s="38"/>
      <c r="E105" s="38"/>
      <c r="F105" s="38"/>
      <c r="G105" s="130"/>
      <c r="H105" s="130"/>
      <c r="I105" s="130"/>
      <c r="J105" s="130"/>
    </row>
    <row r="106" spans="1:10" s="123" customFormat="1" ht="30" customHeight="1" x14ac:dyDescent="0.25">
      <c r="A106" s="36" t="s">
        <v>265</v>
      </c>
      <c r="B106" s="37" t="s">
        <v>216</v>
      </c>
      <c r="C106" s="40">
        <v>1975</v>
      </c>
      <c r="D106" s="38"/>
      <c r="E106" s="38"/>
      <c r="F106" s="38"/>
      <c r="G106" s="130"/>
      <c r="H106" s="130"/>
      <c r="I106" s="130"/>
      <c r="J106" s="130"/>
    </row>
    <row r="107" spans="1:10" s="123" customFormat="1" ht="30" customHeight="1" x14ac:dyDescent="0.25">
      <c r="A107" s="36" t="s">
        <v>339</v>
      </c>
      <c r="B107" s="37" t="s">
        <v>340</v>
      </c>
      <c r="C107" s="38"/>
      <c r="D107" s="39">
        <v>395</v>
      </c>
      <c r="E107" s="38"/>
      <c r="F107" s="38"/>
      <c r="G107" s="130"/>
      <c r="H107" s="130"/>
      <c r="I107" s="130"/>
      <c r="J107" s="130"/>
    </row>
    <row r="108" spans="1:10" s="123" customFormat="1" ht="30" customHeight="1" x14ac:dyDescent="0.25">
      <c r="A108" s="36" t="s">
        <v>341</v>
      </c>
      <c r="B108" s="37" t="s">
        <v>247</v>
      </c>
      <c r="C108" s="38"/>
      <c r="D108" s="39">
        <v>395</v>
      </c>
      <c r="E108" s="38"/>
      <c r="F108" s="38"/>
      <c r="G108" s="130"/>
      <c r="H108" s="130"/>
      <c r="I108" s="130"/>
      <c r="J108" s="130"/>
    </row>
    <row r="109" spans="1:10" s="123" customFormat="1" ht="30" customHeight="1" x14ac:dyDescent="0.25">
      <c r="A109" s="36" t="s">
        <v>342</v>
      </c>
      <c r="B109" s="37" t="s">
        <v>343</v>
      </c>
      <c r="C109" s="38"/>
      <c r="D109" s="39">
        <v>395</v>
      </c>
      <c r="E109" s="38"/>
      <c r="F109" s="38"/>
      <c r="G109" s="130"/>
      <c r="H109" s="130"/>
      <c r="I109" s="130"/>
      <c r="J109" s="130"/>
    </row>
    <row r="110" spans="1:10" s="123" customFormat="1" ht="30" customHeight="1" x14ac:dyDescent="0.25">
      <c r="A110" s="36" t="s">
        <v>344</v>
      </c>
      <c r="B110" s="37" t="s">
        <v>345</v>
      </c>
      <c r="C110" s="40">
        <v>1600</v>
      </c>
      <c r="D110" s="38"/>
      <c r="E110" s="38"/>
      <c r="F110" s="38"/>
      <c r="G110" s="130"/>
      <c r="H110" s="130"/>
      <c r="I110" s="130"/>
      <c r="J110" s="130"/>
    </row>
    <row r="111" spans="1:10" s="123" customFormat="1" ht="30" customHeight="1" x14ac:dyDescent="0.25">
      <c r="A111" s="36" t="s">
        <v>225</v>
      </c>
      <c r="B111" s="37" t="s">
        <v>244</v>
      </c>
      <c r="C111" s="40">
        <v>10945</v>
      </c>
      <c r="D111" s="38"/>
      <c r="E111" s="38"/>
      <c r="F111" s="38"/>
      <c r="G111" s="130"/>
      <c r="H111" s="130"/>
      <c r="I111" s="130"/>
      <c r="J111" s="130"/>
    </row>
    <row r="112" spans="1:10" s="123" customFormat="1" ht="30" customHeight="1" x14ac:dyDescent="0.25">
      <c r="A112" s="36" t="s">
        <v>266</v>
      </c>
      <c r="B112" s="37" t="s">
        <v>346</v>
      </c>
      <c r="C112" s="40">
        <v>7138</v>
      </c>
      <c r="D112" s="38"/>
      <c r="E112" s="38"/>
      <c r="F112" s="38"/>
      <c r="G112" s="130"/>
      <c r="H112" s="130"/>
      <c r="I112" s="130"/>
      <c r="J112" s="130"/>
    </row>
    <row r="113" spans="1:10" s="123" customFormat="1" ht="30" customHeight="1" x14ac:dyDescent="0.25">
      <c r="A113" s="36" t="s">
        <v>268</v>
      </c>
      <c r="B113" s="37" t="s">
        <v>216</v>
      </c>
      <c r="C113" s="40">
        <v>2370</v>
      </c>
      <c r="D113" s="38"/>
      <c r="E113" s="38"/>
      <c r="F113" s="38"/>
      <c r="G113" s="130"/>
      <c r="H113" s="130"/>
      <c r="I113" s="130"/>
      <c r="J113" s="130"/>
    </row>
    <row r="114" spans="1:10" s="123" customFormat="1" ht="30" customHeight="1" x14ac:dyDescent="0.25">
      <c r="A114" s="36" t="s">
        <v>347</v>
      </c>
      <c r="B114" s="37" t="s">
        <v>51</v>
      </c>
      <c r="C114" s="39">
        <v>395</v>
      </c>
      <c r="D114" s="38"/>
      <c r="E114" s="38"/>
      <c r="F114" s="38"/>
      <c r="G114" s="130"/>
      <c r="H114" s="130"/>
      <c r="I114" s="130"/>
      <c r="J114" s="130"/>
    </row>
    <row r="115" spans="1:10" s="123" customFormat="1" ht="30" customHeight="1" x14ac:dyDescent="0.25">
      <c r="A115" s="36" t="s">
        <v>348</v>
      </c>
      <c r="B115" s="37" t="s">
        <v>237</v>
      </c>
      <c r="C115" s="38"/>
      <c r="D115" s="39">
        <v>395</v>
      </c>
      <c r="E115" s="38"/>
      <c r="F115" s="38"/>
      <c r="G115" s="130"/>
      <c r="H115" s="130"/>
      <c r="I115" s="130"/>
      <c r="J115" s="130"/>
    </row>
    <row r="116" spans="1:10" s="123" customFormat="1" ht="30" customHeight="1" x14ac:dyDescent="0.25">
      <c r="A116" s="36" t="s">
        <v>349</v>
      </c>
      <c r="B116" s="37" t="s">
        <v>350</v>
      </c>
      <c r="C116" s="40">
        <v>3079</v>
      </c>
      <c r="D116" s="38"/>
      <c r="E116" s="38"/>
      <c r="F116" s="38"/>
      <c r="G116" s="130"/>
      <c r="H116" s="130"/>
      <c r="I116" s="130"/>
      <c r="J116" s="130"/>
    </row>
    <row r="117" spans="1:10" s="123" customFormat="1" ht="30" customHeight="1" x14ac:dyDescent="0.25">
      <c r="A117" s="36" t="s">
        <v>349</v>
      </c>
      <c r="B117" s="37" t="s">
        <v>256</v>
      </c>
      <c r="C117" s="38"/>
      <c r="D117" s="39">
        <v>197.5</v>
      </c>
      <c r="E117" s="38"/>
      <c r="F117" s="38"/>
      <c r="G117" s="130"/>
      <c r="H117" s="130"/>
      <c r="I117" s="130"/>
      <c r="J117" s="130"/>
    </row>
    <row r="118" spans="1:10" s="123" customFormat="1" ht="30" customHeight="1" x14ac:dyDescent="0.25">
      <c r="A118" s="36" t="s">
        <v>349</v>
      </c>
      <c r="B118" s="37" t="s">
        <v>288</v>
      </c>
      <c r="C118" s="38"/>
      <c r="D118" s="39">
        <v>395</v>
      </c>
      <c r="E118" s="38"/>
      <c r="F118" s="38"/>
      <c r="G118" s="130"/>
      <c r="H118" s="130"/>
      <c r="I118" s="130"/>
      <c r="J118" s="130"/>
    </row>
    <row r="119" spans="1:10" s="123" customFormat="1" ht="30" customHeight="1" x14ac:dyDescent="0.25">
      <c r="A119" s="36" t="s">
        <v>351</v>
      </c>
      <c r="B119" s="37" t="s">
        <v>271</v>
      </c>
      <c r="C119" s="38"/>
      <c r="D119" s="39">
        <v>395</v>
      </c>
      <c r="E119" s="38"/>
      <c r="F119" s="38"/>
      <c r="G119" s="130"/>
      <c r="H119" s="130"/>
      <c r="I119" s="130"/>
      <c r="J119" s="130"/>
    </row>
    <row r="120" spans="1:10" s="123" customFormat="1" ht="30" customHeight="1" x14ac:dyDescent="0.25">
      <c r="A120" s="36" t="s">
        <v>352</v>
      </c>
      <c r="B120" s="37" t="s">
        <v>353</v>
      </c>
      <c r="C120" s="38"/>
      <c r="D120" s="39">
        <v>790</v>
      </c>
      <c r="E120" s="38"/>
      <c r="F120" s="38"/>
      <c r="G120" s="130"/>
      <c r="H120" s="130"/>
      <c r="I120" s="130"/>
      <c r="J120" s="130"/>
    </row>
    <row r="121" spans="1:10" s="123" customFormat="1" ht="30" customHeight="1" x14ac:dyDescent="0.25">
      <c r="A121" s="36" t="s">
        <v>354</v>
      </c>
      <c r="B121" s="37" t="s">
        <v>355</v>
      </c>
      <c r="C121" s="38"/>
      <c r="D121" s="39">
        <v>395</v>
      </c>
      <c r="E121" s="38"/>
      <c r="F121" s="38"/>
      <c r="G121" s="130"/>
      <c r="H121" s="130"/>
      <c r="I121" s="130"/>
      <c r="J121" s="130"/>
    </row>
    <row r="122" spans="1:10" s="123" customFormat="1" ht="30" customHeight="1" x14ac:dyDescent="0.25">
      <c r="A122" s="36" t="s">
        <v>354</v>
      </c>
      <c r="B122" s="37" t="s">
        <v>356</v>
      </c>
      <c r="C122" s="38"/>
      <c r="D122" s="39">
        <v>395</v>
      </c>
      <c r="E122" s="38"/>
      <c r="F122" s="38"/>
      <c r="G122" s="130"/>
      <c r="H122" s="130"/>
      <c r="I122" s="130"/>
      <c r="J122" s="130"/>
    </row>
    <row r="123" spans="1:10" s="123" customFormat="1" ht="30" customHeight="1" x14ac:dyDescent="0.25">
      <c r="A123" s="36" t="s">
        <v>272</v>
      </c>
      <c r="B123" s="37" t="s">
        <v>216</v>
      </c>
      <c r="C123" s="40">
        <v>2370</v>
      </c>
      <c r="D123" s="38"/>
      <c r="E123" s="38"/>
      <c r="F123" s="38"/>
      <c r="G123" s="130"/>
      <c r="H123" s="130"/>
      <c r="I123" s="130"/>
      <c r="J123" s="130"/>
    </row>
    <row r="124" spans="1:10" s="123" customFormat="1" ht="30" customHeight="1" x14ac:dyDescent="0.25">
      <c r="A124" s="36" t="s">
        <v>273</v>
      </c>
      <c r="B124" s="37" t="s">
        <v>271</v>
      </c>
      <c r="C124" s="38"/>
      <c r="D124" s="39">
        <v>197.5</v>
      </c>
      <c r="E124" s="38"/>
      <c r="F124" s="38"/>
      <c r="G124" s="130"/>
      <c r="H124" s="130"/>
      <c r="I124" s="130"/>
      <c r="J124" s="130"/>
    </row>
    <row r="125" spans="1:10" s="123" customFormat="1" ht="30" customHeight="1" x14ac:dyDescent="0.25">
      <c r="A125" s="36" t="s">
        <v>228</v>
      </c>
      <c r="B125" s="37" t="s">
        <v>271</v>
      </c>
      <c r="C125" s="38"/>
      <c r="D125" s="39">
        <v>395</v>
      </c>
      <c r="E125" s="38"/>
      <c r="F125" s="38"/>
      <c r="G125" s="130"/>
      <c r="H125" s="130"/>
      <c r="I125" s="130"/>
      <c r="J125" s="130"/>
    </row>
    <row r="126" spans="1:10" s="123" customFormat="1" ht="30" customHeight="1" x14ac:dyDescent="0.25">
      <c r="A126" s="36" t="s">
        <v>276</v>
      </c>
      <c r="B126" s="37" t="s">
        <v>216</v>
      </c>
      <c r="C126" s="40">
        <v>2765</v>
      </c>
      <c r="D126" s="38"/>
      <c r="E126" s="38"/>
      <c r="F126" s="38"/>
      <c r="G126" s="130"/>
      <c r="H126" s="130"/>
      <c r="I126" s="130"/>
      <c r="J126" s="130"/>
    </row>
    <row r="127" spans="1:10" s="123" customFormat="1" ht="30" customHeight="1" x14ac:dyDescent="0.25">
      <c r="A127" s="36" t="s">
        <v>357</v>
      </c>
      <c r="B127" s="37" t="s">
        <v>294</v>
      </c>
      <c r="C127" s="38"/>
      <c r="D127" s="38"/>
      <c r="E127" s="39">
        <v>395</v>
      </c>
      <c r="F127" s="38"/>
      <c r="G127" s="130"/>
      <c r="H127" s="130"/>
      <c r="I127" s="130"/>
      <c r="J127" s="130"/>
    </row>
    <row r="128" spans="1:10" s="123" customFormat="1" ht="30" customHeight="1" x14ac:dyDescent="0.25">
      <c r="A128" s="36" t="s">
        <v>358</v>
      </c>
      <c r="B128" s="37" t="s">
        <v>356</v>
      </c>
      <c r="C128" s="38"/>
      <c r="D128" s="39">
        <v>395</v>
      </c>
      <c r="E128" s="38"/>
      <c r="F128" s="38"/>
      <c r="G128" s="130"/>
      <c r="H128" s="130"/>
      <c r="I128" s="130"/>
      <c r="J128" s="130"/>
    </row>
    <row r="129" spans="1:10" s="123" customFormat="1" ht="30" customHeight="1" x14ac:dyDescent="0.25">
      <c r="A129" s="36" t="s">
        <v>359</v>
      </c>
      <c r="B129" s="37" t="s">
        <v>237</v>
      </c>
      <c r="C129" s="38"/>
      <c r="D129" s="39">
        <v>395</v>
      </c>
      <c r="E129" s="38"/>
      <c r="F129" s="38"/>
      <c r="G129" s="130"/>
      <c r="H129" s="130"/>
      <c r="I129" s="130"/>
      <c r="J129" s="130"/>
    </row>
    <row r="130" spans="1:10" s="123" customFormat="1" ht="30" customHeight="1" x14ac:dyDescent="0.25">
      <c r="A130" s="36" t="s">
        <v>359</v>
      </c>
      <c r="B130" s="37" t="s">
        <v>271</v>
      </c>
      <c r="C130" s="38"/>
      <c r="D130" s="39">
        <v>395</v>
      </c>
      <c r="E130" s="38"/>
      <c r="F130" s="38"/>
      <c r="G130" s="130"/>
      <c r="H130" s="130"/>
      <c r="I130" s="130"/>
      <c r="J130" s="130"/>
    </row>
    <row r="131" spans="1:10" s="123" customFormat="1" ht="30" customHeight="1" x14ac:dyDescent="0.25">
      <c r="A131" s="36" t="s">
        <v>360</v>
      </c>
      <c r="B131" s="37" t="s">
        <v>267</v>
      </c>
      <c r="C131" s="38"/>
      <c r="D131" s="39">
        <v>790</v>
      </c>
      <c r="E131" s="38"/>
      <c r="F131" s="38"/>
      <c r="G131" s="130"/>
      <c r="H131" s="130"/>
      <c r="I131" s="130"/>
      <c r="J131" s="130"/>
    </row>
    <row r="132" spans="1:10" s="123" customFormat="1" ht="30" customHeight="1" x14ac:dyDescent="0.25">
      <c r="A132" s="36" t="s">
        <v>361</v>
      </c>
      <c r="B132" s="37" t="s">
        <v>237</v>
      </c>
      <c r="C132" s="38"/>
      <c r="D132" s="39">
        <v>395</v>
      </c>
      <c r="E132" s="38"/>
      <c r="F132" s="38"/>
      <c r="G132" s="130"/>
      <c r="H132" s="130"/>
      <c r="I132" s="130"/>
      <c r="J132" s="130"/>
    </row>
    <row r="133" spans="1:10" s="123" customFormat="1" ht="30" customHeight="1" x14ac:dyDescent="0.25">
      <c r="A133" s="36" t="s">
        <v>362</v>
      </c>
      <c r="B133" s="37" t="s">
        <v>284</v>
      </c>
      <c r="C133" s="38"/>
      <c r="D133" s="40">
        <v>1290</v>
      </c>
      <c r="E133" s="38"/>
      <c r="F133" s="38"/>
      <c r="G133" s="130"/>
      <c r="H133" s="130"/>
      <c r="I133" s="130"/>
      <c r="J133" s="130"/>
    </row>
    <row r="134" spans="1:10" s="123" customFormat="1" ht="30" customHeight="1" x14ac:dyDescent="0.25">
      <c r="A134" s="36" t="s">
        <v>363</v>
      </c>
      <c r="B134" s="37" t="s">
        <v>288</v>
      </c>
      <c r="C134" s="38"/>
      <c r="D134" s="39">
        <v>395</v>
      </c>
      <c r="E134" s="38"/>
      <c r="F134" s="38"/>
      <c r="G134" s="130"/>
      <c r="H134" s="130"/>
      <c r="I134" s="130"/>
      <c r="J134" s="130"/>
    </row>
    <row r="135" spans="1:10" s="123" customFormat="1" ht="30" customHeight="1" x14ac:dyDescent="0.25">
      <c r="A135" s="36" t="s">
        <v>281</v>
      </c>
      <c r="B135" s="37" t="s">
        <v>271</v>
      </c>
      <c r="C135" s="38"/>
      <c r="D135" s="39">
        <v>395</v>
      </c>
      <c r="E135" s="38"/>
      <c r="F135" s="38"/>
      <c r="G135" s="130"/>
      <c r="H135" s="130"/>
      <c r="I135" s="130"/>
      <c r="J135" s="130"/>
    </row>
    <row r="136" spans="1:10" s="123" customFormat="1" ht="30" customHeight="1" x14ac:dyDescent="0.25">
      <c r="A136" s="36" t="s">
        <v>230</v>
      </c>
      <c r="B136" s="37" t="s">
        <v>216</v>
      </c>
      <c r="C136" s="40">
        <v>2765</v>
      </c>
      <c r="D136" s="38"/>
      <c r="E136" s="38"/>
      <c r="F136" s="38"/>
      <c r="G136" s="130"/>
      <c r="H136" s="130"/>
      <c r="I136" s="130"/>
      <c r="J136" s="130"/>
    </row>
    <row r="137" spans="1:10" s="123" customFormat="1" ht="30" customHeight="1" thickBot="1" x14ac:dyDescent="0.3">
      <c r="A137" s="36" t="s">
        <v>364</v>
      </c>
      <c r="B137" s="37" t="s">
        <v>271</v>
      </c>
      <c r="C137" s="38"/>
      <c r="D137" s="39">
        <v>395</v>
      </c>
      <c r="E137" s="38"/>
      <c r="F137" s="38"/>
      <c r="G137" s="130"/>
      <c r="H137" s="130"/>
      <c r="I137" s="130"/>
      <c r="J137" s="130"/>
    </row>
    <row r="138" spans="1:10" s="123" customFormat="1" ht="17.45" customHeight="1" x14ac:dyDescent="0.25">
      <c r="A138" s="178" t="s">
        <v>52</v>
      </c>
      <c r="B138" s="178"/>
      <c r="C138" s="41">
        <v>113688.2</v>
      </c>
      <c r="D138" s="41">
        <v>29289.5</v>
      </c>
      <c r="E138" s="41">
        <v>8329</v>
      </c>
      <c r="F138" s="152"/>
      <c r="G138" s="130"/>
      <c r="H138" s="130"/>
      <c r="I138" s="130"/>
      <c r="J138" s="130"/>
    </row>
    <row r="139" spans="1:10" s="123" customFormat="1" ht="15" customHeight="1" x14ac:dyDescent="0.25">
      <c r="A139" s="179" t="s">
        <v>22</v>
      </c>
      <c r="B139" s="179"/>
      <c r="C139" s="179"/>
      <c r="D139" s="179"/>
      <c r="E139" s="179"/>
      <c r="F139" s="155">
        <v>151306.70000000001</v>
      </c>
      <c r="G139" s="130"/>
      <c r="H139" s="130"/>
      <c r="I139" s="130"/>
      <c r="J139" s="130"/>
    </row>
    <row r="140" spans="1:10" s="123" customFormat="1" ht="30" customHeight="1" x14ac:dyDescent="0.25">
      <c r="A140" s="154"/>
      <c r="B140" s="154"/>
      <c r="C140" s="154"/>
      <c r="D140" s="154"/>
      <c r="E140" s="154"/>
      <c r="F140" s="154"/>
      <c r="G140" s="130"/>
      <c r="H140" s="130"/>
      <c r="I140" s="130"/>
      <c r="J140" s="130"/>
    </row>
    <row r="141" spans="1:10" s="123" customFormat="1" ht="30" customHeight="1" x14ac:dyDescent="0.25">
      <c r="A141"/>
      <c r="B141"/>
      <c r="C141"/>
      <c r="D141"/>
      <c r="E141"/>
      <c r="F141"/>
      <c r="G141" s="130"/>
      <c r="H141" s="130"/>
      <c r="I141" s="130"/>
      <c r="J141" s="130"/>
    </row>
    <row r="142" spans="1:10" s="123" customFormat="1" ht="30" customHeight="1" x14ac:dyDescent="0.25">
      <c r="A142"/>
      <c r="B142"/>
      <c r="C142"/>
      <c r="D142"/>
      <c r="E142"/>
      <c r="F142"/>
      <c r="G142" s="130"/>
      <c r="H142" s="130"/>
      <c r="I142" s="130"/>
      <c r="J142" s="130"/>
    </row>
    <row r="143" spans="1:10" s="123" customFormat="1" ht="30" customHeight="1" x14ac:dyDescent="0.25">
      <c r="A143"/>
      <c r="B143"/>
      <c r="C143"/>
      <c r="D143"/>
      <c r="E143"/>
      <c r="F143"/>
      <c r="G143" s="130"/>
      <c r="H143" s="130"/>
      <c r="I143" s="130"/>
      <c r="J143" s="130"/>
    </row>
    <row r="144" spans="1:10" s="123" customFormat="1" ht="30" customHeight="1" x14ac:dyDescent="0.25">
      <c r="A144"/>
      <c r="B144"/>
      <c r="C144"/>
      <c r="D144"/>
      <c r="E144"/>
      <c r="F144"/>
    </row>
    <row r="145" spans="1:6" s="123" customFormat="1" ht="30" customHeight="1" x14ac:dyDescent="0.25">
      <c r="A145"/>
      <c r="B145"/>
      <c r="C145"/>
      <c r="D145"/>
      <c r="E145"/>
      <c r="F145"/>
    </row>
    <row r="146" spans="1:6" s="123" customFormat="1" ht="30" customHeight="1" x14ac:dyDescent="0.25">
      <c r="A146"/>
      <c r="B146"/>
      <c r="C146"/>
      <c r="D146"/>
      <c r="E146"/>
      <c r="F146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6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G39:H39"/>
    <mergeCell ref="I39:J39"/>
    <mergeCell ref="B36:E36"/>
    <mergeCell ref="G36:H36"/>
    <mergeCell ref="I36:J36"/>
    <mergeCell ref="B37:E37"/>
    <mergeCell ref="G37:H37"/>
    <mergeCell ref="I37:J37"/>
    <mergeCell ref="A40:F40"/>
    <mergeCell ref="A138:B138"/>
    <mergeCell ref="A139:E139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8" firstPageNumber="0" fitToHeight="3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7109375" customWidth="1"/>
    <col min="7" max="7" width="8.7109375" customWidth="1"/>
    <col min="8" max="8" width="4.140625" customWidth="1"/>
    <col min="9" max="9" width="11.7109375" customWidth="1"/>
    <col min="10" max="10" width="12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73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1989</v>
      </c>
    </row>
    <row r="7" spans="1:10" x14ac:dyDescent="0.25">
      <c r="A7" t="s">
        <v>8</v>
      </c>
      <c r="C7" s="20">
        <v>326.10000000000002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4">
        <v>15.55</v>
      </c>
      <c r="J12" s="133">
        <v>16.329999999999998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66266.740000000005</v>
      </c>
      <c r="F21" s="202"/>
      <c r="G21" s="202">
        <v>66367.850000000006</v>
      </c>
      <c r="H21" s="202"/>
      <c r="I21" s="197">
        <f>SUM(E21-G21)</f>
        <v>-101.11000000000058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159.76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6.64</v>
      </c>
      <c r="H28" s="199"/>
      <c r="I28" s="197">
        <f>G28*$C$7*12</f>
        <v>25983.648000000001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3.67</v>
      </c>
      <c r="H29" s="199"/>
      <c r="I29" s="197">
        <f>G29*$C$7*12</f>
        <v>14361.444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1.05</v>
      </c>
      <c r="H30" s="196"/>
      <c r="I30" s="197">
        <f>G30*$C$7*12</f>
        <v>4108.8600000000006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2.16</v>
      </c>
      <c r="H32" s="196"/>
      <c r="I32" s="197">
        <f t="shared" si="0"/>
        <v>8452.5120000000006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0.46</v>
      </c>
      <c r="H34" s="196"/>
      <c r="I34" s="197">
        <f t="shared" si="0"/>
        <v>1800.0720000000003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1134.828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0.28999999999999998</v>
      </c>
      <c r="H36" s="196"/>
      <c r="I36" s="197">
        <f t="shared" si="0"/>
        <v>1134.828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1.77</v>
      </c>
      <c r="H37" s="196"/>
      <c r="I37" s="197">
        <f t="shared" si="0"/>
        <v>6926.3639999999996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16.329999999999998</v>
      </c>
      <c r="H38" s="199"/>
      <c r="I38" s="197">
        <f>I28+I29+I30+I31+I32+I33+I34+I35+I36+I37</f>
        <v>63902.556000000011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566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368</v>
      </c>
      <c r="B47" s="37" t="s">
        <v>567</v>
      </c>
      <c r="C47" s="38"/>
      <c r="D47" s="39">
        <v>395</v>
      </c>
      <c r="E47" s="38"/>
      <c r="F47" s="38"/>
    </row>
    <row r="48" spans="1:10" s="123" customFormat="1" ht="18.600000000000001" customHeight="1" x14ac:dyDescent="0.25">
      <c r="A48" s="36" t="s">
        <v>234</v>
      </c>
      <c r="B48" s="37" t="s">
        <v>235</v>
      </c>
      <c r="C48" s="38"/>
      <c r="D48" s="39">
        <v>197.5</v>
      </c>
      <c r="E48" s="38"/>
      <c r="F48" s="38"/>
    </row>
    <row r="49" spans="1:6" s="123" customFormat="1" ht="20.45" customHeight="1" x14ac:dyDescent="0.25">
      <c r="A49" s="36" t="s">
        <v>380</v>
      </c>
      <c r="B49" s="37" t="s">
        <v>356</v>
      </c>
      <c r="C49" s="38"/>
      <c r="D49" s="39">
        <v>790</v>
      </c>
      <c r="E49" s="38"/>
      <c r="F49" s="38"/>
    </row>
    <row r="50" spans="1:6" s="123" customFormat="1" ht="15.6" customHeight="1" x14ac:dyDescent="0.25">
      <c r="A50" s="36" t="s">
        <v>425</v>
      </c>
      <c r="B50" s="37" t="s">
        <v>356</v>
      </c>
      <c r="C50" s="38"/>
      <c r="D50" s="40">
        <v>1601</v>
      </c>
      <c r="E50" s="38"/>
      <c r="F50" s="38"/>
    </row>
    <row r="51" spans="1:6" s="123" customFormat="1" ht="30" customHeight="1" x14ac:dyDescent="0.25">
      <c r="A51" s="36" t="s">
        <v>302</v>
      </c>
      <c r="B51" s="37" t="s">
        <v>267</v>
      </c>
      <c r="C51" s="38"/>
      <c r="D51" s="39">
        <v>197.5</v>
      </c>
      <c r="E51" s="38"/>
      <c r="F51" s="38"/>
    </row>
    <row r="52" spans="1:6" s="123" customFormat="1" ht="30" customHeight="1" x14ac:dyDescent="0.25">
      <c r="A52" s="36" t="s">
        <v>512</v>
      </c>
      <c r="B52" s="37" t="s">
        <v>567</v>
      </c>
      <c r="C52" s="38"/>
      <c r="D52" s="39">
        <v>197.5</v>
      </c>
      <c r="E52" s="38"/>
      <c r="F52" s="38"/>
    </row>
    <row r="53" spans="1:6" s="123" customFormat="1" ht="30" customHeight="1" x14ac:dyDescent="0.25">
      <c r="A53" s="36" t="s">
        <v>562</v>
      </c>
      <c r="B53" s="37" t="s">
        <v>48</v>
      </c>
      <c r="C53" s="39">
        <v>410</v>
      </c>
      <c r="D53" s="38"/>
      <c r="E53" s="38"/>
      <c r="F53" s="38"/>
    </row>
    <row r="54" spans="1:6" s="123" customFormat="1" ht="30" customHeight="1" x14ac:dyDescent="0.25">
      <c r="A54" s="36" t="s">
        <v>437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254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441</v>
      </c>
      <c r="B56" s="37" t="s">
        <v>216</v>
      </c>
      <c r="C56" s="39">
        <v>275.5</v>
      </c>
      <c r="D56" s="38"/>
      <c r="E56" s="38"/>
      <c r="F56" s="38"/>
    </row>
    <row r="57" spans="1:6" s="123" customFormat="1" ht="30" customHeight="1" x14ac:dyDescent="0.25">
      <c r="A57" s="36" t="s">
        <v>218</v>
      </c>
      <c r="B57" s="37" t="s">
        <v>216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219</v>
      </c>
      <c r="B58" s="37" t="s">
        <v>261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260</v>
      </c>
      <c r="B59" s="37" t="s">
        <v>216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395</v>
      </c>
      <c r="B60" s="37" t="s">
        <v>290</v>
      </c>
      <c r="C60" s="38"/>
      <c r="D60" s="39">
        <v>751.5</v>
      </c>
      <c r="E60" s="38"/>
      <c r="F60" s="38"/>
    </row>
    <row r="61" spans="1:6" s="123" customFormat="1" ht="30" customHeight="1" x14ac:dyDescent="0.25">
      <c r="A61" s="36" t="s">
        <v>484</v>
      </c>
      <c r="B61" s="37" t="s">
        <v>216</v>
      </c>
      <c r="C61" s="39">
        <v>395</v>
      </c>
      <c r="D61" s="38"/>
      <c r="E61" s="38"/>
      <c r="F61" s="38"/>
    </row>
    <row r="62" spans="1:6" s="123" customFormat="1" ht="30" customHeight="1" x14ac:dyDescent="0.25">
      <c r="A62" s="36" t="s">
        <v>223</v>
      </c>
      <c r="B62" s="37" t="s">
        <v>216</v>
      </c>
      <c r="C62" s="40">
        <v>1382.5</v>
      </c>
      <c r="D62" s="38"/>
      <c r="E62" s="38"/>
      <c r="F62" s="38"/>
    </row>
    <row r="63" spans="1:6" s="123" customFormat="1" ht="30" customHeight="1" x14ac:dyDescent="0.25">
      <c r="A63" s="36" t="s">
        <v>265</v>
      </c>
      <c r="B63" s="37" t="s">
        <v>216</v>
      </c>
      <c r="C63" s="39">
        <v>987.5</v>
      </c>
      <c r="D63" s="38"/>
      <c r="E63" s="38"/>
      <c r="F63" s="38"/>
    </row>
    <row r="64" spans="1:6" s="123" customFormat="1" ht="30" customHeight="1" x14ac:dyDescent="0.25">
      <c r="A64" s="36" t="s">
        <v>342</v>
      </c>
      <c r="B64" s="37" t="s">
        <v>343</v>
      </c>
      <c r="C64" s="38"/>
      <c r="D64" s="39">
        <v>197.5</v>
      </c>
      <c r="E64" s="38"/>
      <c r="F64" s="38"/>
    </row>
    <row r="65" spans="1:6" s="123" customFormat="1" ht="30" customHeight="1" x14ac:dyDescent="0.25">
      <c r="A65" s="36" t="s">
        <v>268</v>
      </c>
      <c r="B65" s="37" t="s">
        <v>216</v>
      </c>
      <c r="C65" s="40">
        <v>2370</v>
      </c>
      <c r="D65" s="38"/>
      <c r="E65" s="38"/>
      <c r="F65" s="38"/>
    </row>
    <row r="66" spans="1:6" s="123" customFormat="1" ht="30" customHeight="1" x14ac:dyDescent="0.25">
      <c r="A66" s="36" t="s">
        <v>563</v>
      </c>
      <c r="B66" s="37" t="s">
        <v>51</v>
      </c>
      <c r="C66" s="39">
        <v>197.5</v>
      </c>
      <c r="D66" s="38"/>
      <c r="E66" s="38"/>
      <c r="F66" s="38"/>
    </row>
    <row r="67" spans="1:6" s="123" customFormat="1" ht="30" customHeight="1" x14ac:dyDescent="0.25">
      <c r="A67" s="36" t="s">
        <v>453</v>
      </c>
      <c r="B67" s="37" t="s">
        <v>567</v>
      </c>
      <c r="C67" s="38"/>
      <c r="D67" s="39">
        <v>197.5</v>
      </c>
      <c r="E67" s="38"/>
      <c r="F67" s="38"/>
    </row>
    <row r="68" spans="1:6" s="123" customFormat="1" ht="30" customHeight="1" x14ac:dyDescent="0.25">
      <c r="A68" s="36" t="s">
        <v>272</v>
      </c>
      <c r="B68" s="37" t="s">
        <v>216</v>
      </c>
      <c r="C68" s="40">
        <v>2370</v>
      </c>
      <c r="D68" s="38"/>
      <c r="E68" s="38"/>
      <c r="F68" s="38"/>
    </row>
    <row r="69" spans="1:6" s="123" customFormat="1" ht="30" customHeight="1" x14ac:dyDescent="0.25">
      <c r="A69" s="36" t="s">
        <v>228</v>
      </c>
      <c r="B69" s="37" t="s">
        <v>568</v>
      </c>
      <c r="C69" s="40">
        <v>1660</v>
      </c>
      <c r="D69" s="38"/>
      <c r="E69" s="38"/>
      <c r="F69" s="38"/>
    </row>
    <row r="70" spans="1:6" s="123" customFormat="1" ht="30" customHeight="1" x14ac:dyDescent="0.25">
      <c r="A70" s="36" t="s">
        <v>228</v>
      </c>
      <c r="B70" s="37" t="s">
        <v>565</v>
      </c>
      <c r="C70" s="40">
        <v>1277.5999999999999</v>
      </c>
      <c r="D70" s="38"/>
      <c r="E70" s="38"/>
      <c r="F70" s="38"/>
    </row>
    <row r="71" spans="1:6" s="123" customFormat="1" ht="30" customHeight="1" x14ac:dyDescent="0.25">
      <c r="A71" s="36" t="s">
        <v>276</v>
      </c>
      <c r="B71" s="37" t="s">
        <v>216</v>
      </c>
      <c r="C71" s="40">
        <v>2765</v>
      </c>
      <c r="D71" s="38"/>
      <c r="E71" s="38"/>
      <c r="F71" s="38"/>
    </row>
    <row r="72" spans="1:6" s="123" customFormat="1" ht="30" customHeight="1" x14ac:dyDescent="0.25">
      <c r="A72" s="36" t="s">
        <v>503</v>
      </c>
      <c r="B72" s="37" t="s">
        <v>355</v>
      </c>
      <c r="C72" s="38"/>
      <c r="D72" s="39">
        <v>395</v>
      </c>
      <c r="E72" s="38"/>
      <c r="F72" s="38"/>
    </row>
    <row r="73" spans="1:6" s="123" customFormat="1" ht="30" customHeight="1" x14ac:dyDescent="0.25">
      <c r="A73" s="36" t="s">
        <v>357</v>
      </c>
      <c r="B73" s="37" t="s">
        <v>356</v>
      </c>
      <c r="C73" s="38"/>
      <c r="D73" s="40">
        <v>2303</v>
      </c>
      <c r="E73" s="38"/>
      <c r="F73" s="38"/>
    </row>
    <row r="74" spans="1:6" s="123" customFormat="1" ht="30" customHeight="1" x14ac:dyDescent="0.25">
      <c r="A74" s="36" t="s">
        <v>363</v>
      </c>
      <c r="B74" s="37" t="s">
        <v>388</v>
      </c>
      <c r="C74" s="39">
        <v>500</v>
      </c>
      <c r="D74" s="38"/>
      <c r="E74" s="38"/>
      <c r="F74" s="38"/>
    </row>
    <row r="75" spans="1:6" s="123" customFormat="1" ht="30" customHeight="1" x14ac:dyDescent="0.25">
      <c r="A75" s="36" t="s">
        <v>363</v>
      </c>
      <c r="B75" s="37" t="s">
        <v>367</v>
      </c>
      <c r="C75" s="38"/>
      <c r="D75" s="40">
        <v>1201</v>
      </c>
      <c r="E75" s="38"/>
      <c r="F75" s="38"/>
    </row>
    <row r="76" spans="1:6" s="123" customFormat="1" ht="30" customHeight="1" thickBot="1" x14ac:dyDescent="0.3">
      <c r="A76" s="36" t="s">
        <v>230</v>
      </c>
      <c r="B76" s="37" t="s">
        <v>216</v>
      </c>
      <c r="C76" s="40">
        <v>2765</v>
      </c>
      <c r="D76" s="38"/>
      <c r="E76" s="38"/>
      <c r="F76" s="38"/>
    </row>
    <row r="77" spans="1:6" s="123" customFormat="1" ht="30" customHeight="1" x14ac:dyDescent="0.25">
      <c r="A77" s="178" t="s">
        <v>52</v>
      </c>
      <c r="B77" s="178"/>
      <c r="C77" s="41">
        <v>18145.599999999999</v>
      </c>
      <c r="D77" s="41">
        <v>8819</v>
      </c>
      <c r="E77" s="153"/>
      <c r="F77" s="153"/>
    </row>
    <row r="78" spans="1:6" s="123" customFormat="1" ht="30" customHeight="1" x14ac:dyDescent="0.25">
      <c r="A78" s="194" t="s">
        <v>22</v>
      </c>
      <c r="B78" s="194"/>
      <c r="C78" s="194"/>
      <c r="D78" s="194"/>
      <c r="E78" s="194"/>
      <c r="F78" s="108">
        <v>26964.6</v>
      </c>
    </row>
    <row r="79" spans="1:6" s="123" customFormat="1" ht="30" customHeight="1" x14ac:dyDescent="0.25">
      <c r="A79" s="31"/>
      <c r="B79" s="31"/>
      <c r="C79" s="31"/>
      <c r="D79" s="31"/>
      <c r="E79" s="31"/>
      <c r="F79" s="31"/>
    </row>
    <row r="80" spans="1:6" s="123" customFormat="1" ht="30" customHeight="1" x14ac:dyDescent="0.25">
      <c r="A80" s="31"/>
      <c r="B80" s="31"/>
      <c r="C80" s="31"/>
      <c r="D80" s="31"/>
      <c r="E80" s="31"/>
      <c r="F80" s="31"/>
    </row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/>
    <row r="216" spans="1:6" s="123" customFormat="1" ht="30" customHeight="1" x14ac:dyDescent="0.25"/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77:B77"/>
    <mergeCell ref="A78:E78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232</v>
      </c>
      <c r="D2" s="206"/>
      <c r="E2" s="206"/>
      <c r="F2" s="206"/>
      <c r="G2" s="1" t="s">
        <v>3</v>
      </c>
      <c r="H2" s="206" t="s">
        <v>176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1947</v>
      </c>
    </row>
    <row r="7" spans="1:10" x14ac:dyDescent="0.25">
      <c r="A7" t="s">
        <v>8</v>
      </c>
      <c r="C7" s="20">
        <v>530.5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16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43474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24">
        <v>8.67</v>
      </c>
      <c r="J12" s="24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58498.58</v>
      </c>
      <c r="F21" s="202"/>
      <c r="G21" s="202">
        <v>46637.79</v>
      </c>
      <c r="H21" s="202"/>
      <c r="I21" s="197">
        <f>SUM(E21-G21)</f>
        <v>11860.79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64102.09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31830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7002.6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636.6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3055.68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1909.8000000000002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1464.18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12031.74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57930.6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939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16.149999999999999" customHeight="1" x14ac:dyDescent="0.25">
      <c r="A48" s="36" t="s">
        <v>581</v>
      </c>
      <c r="B48" s="37" t="s">
        <v>256</v>
      </c>
      <c r="C48" s="38"/>
      <c r="D48" s="39">
        <v>395</v>
      </c>
      <c r="E48" s="38"/>
      <c r="F48" s="38"/>
    </row>
    <row r="49" spans="1:6" s="123" customFormat="1" ht="16.149999999999999" customHeight="1" x14ac:dyDescent="0.25">
      <c r="A49" s="36" t="s">
        <v>539</v>
      </c>
      <c r="B49" s="37" t="s">
        <v>48</v>
      </c>
      <c r="C49" s="39">
        <v>410</v>
      </c>
      <c r="D49" s="38"/>
      <c r="E49" s="38"/>
      <c r="F49" s="38"/>
    </row>
    <row r="50" spans="1:6" s="123" customFormat="1" ht="18" customHeight="1" x14ac:dyDescent="0.25">
      <c r="A50" s="36" t="s">
        <v>549</v>
      </c>
      <c r="B50" s="37" t="s">
        <v>216</v>
      </c>
      <c r="C50" s="39">
        <v>395</v>
      </c>
      <c r="D50" s="38"/>
      <c r="E50" s="38"/>
      <c r="F50" s="38"/>
    </row>
    <row r="51" spans="1:6" s="123" customFormat="1" ht="19.899999999999999" customHeight="1" x14ac:dyDescent="0.25">
      <c r="A51" s="36" t="s">
        <v>477</v>
      </c>
      <c r="B51" s="37" t="s">
        <v>216</v>
      </c>
      <c r="C51" s="39">
        <v>395</v>
      </c>
      <c r="D51" s="38"/>
      <c r="E51" s="38"/>
      <c r="F51" s="38"/>
    </row>
    <row r="52" spans="1:6" s="123" customFormat="1" ht="22.15" customHeight="1" x14ac:dyDescent="0.25">
      <c r="A52" s="36" t="s">
        <v>219</v>
      </c>
      <c r="B52" s="37" t="s">
        <v>216</v>
      </c>
      <c r="C52" s="39">
        <v>395</v>
      </c>
      <c r="D52" s="38"/>
      <c r="E52" s="38"/>
      <c r="F52" s="38"/>
    </row>
    <row r="53" spans="1:6" s="123" customFormat="1" ht="23.45" customHeight="1" x14ac:dyDescent="0.25">
      <c r="A53" s="36" t="s">
        <v>395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22.15" customHeight="1" x14ac:dyDescent="0.25">
      <c r="A54" s="36" t="s">
        <v>325</v>
      </c>
      <c r="B54" s="37" t="s">
        <v>216</v>
      </c>
      <c r="C54" s="39">
        <v>395</v>
      </c>
      <c r="D54" s="38"/>
      <c r="E54" s="38"/>
      <c r="F54" s="38"/>
    </row>
    <row r="55" spans="1:6" s="123" customFormat="1" ht="18.600000000000001" customHeight="1" x14ac:dyDescent="0.25">
      <c r="A55" s="36" t="s">
        <v>223</v>
      </c>
      <c r="B55" s="37" t="s">
        <v>216</v>
      </c>
      <c r="C55" s="40">
        <v>2765</v>
      </c>
      <c r="D55" s="38"/>
      <c r="E55" s="38"/>
      <c r="F55" s="38"/>
    </row>
    <row r="56" spans="1:6" s="123" customFormat="1" ht="30" customHeight="1" x14ac:dyDescent="0.25">
      <c r="A56" s="36" t="s">
        <v>224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225</v>
      </c>
      <c r="B57" s="37" t="s">
        <v>216</v>
      </c>
      <c r="C57" s="40">
        <v>1975</v>
      </c>
      <c r="D57" s="38"/>
      <c r="E57" s="38"/>
      <c r="F57" s="38"/>
    </row>
    <row r="58" spans="1:6" s="123" customFormat="1" ht="30" customHeight="1" x14ac:dyDescent="0.25">
      <c r="A58" s="36" t="s">
        <v>269</v>
      </c>
      <c r="B58" s="37" t="s">
        <v>51</v>
      </c>
      <c r="C58" s="39">
        <v>395</v>
      </c>
      <c r="D58" s="38"/>
      <c r="E58" s="38"/>
      <c r="F58" s="38"/>
    </row>
    <row r="59" spans="1:6" s="123" customFormat="1" ht="30" customHeight="1" x14ac:dyDescent="0.25">
      <c r="A59" s="36" t="s">
        <v>349</v>
      </c>
      <c r="B59" s="37" t="s">
        <v>940</v>
      </c>
      <c r="C59" s="40">
        <v>36289</v>
      </c>
      <c r="D59" s="38"/>
      <c r="E59" s="38"/>
      <c r="F59" s="38"/>
    </row>
    <row r="60" spans="1:6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</row>
    <row r="61" spans="1:6" s="123" customFormat="1" ht="30" customHeight="1" x14ac:dyDescent="0.25">
      <c r="A61" s="36" t="s">
        <v>411</v>
      </c>
      <c r="B61" s="37" t="s">
        <v>294</v>
      </c>
      <c r="C61" s="38"/>
      <c r="D61" s="38"/>
      <c r="E61" s="39">
        <v>399</v>
      </c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230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54671.5</v>
      </c>
      <c r="D64" s="157">
        <v>395</v>
      </c>
      <c r="E64" s="157">
        <v>399</v>
      </c>
      <c r="F64" s="171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55465.5</v>
      </c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002060"/>
    <pageSetUpPr fitToPage="1"/>
  </sheetPr>
  <dimension ref="A1:J246"/>
  <sheetViews>
    <sheetView topLeftCell="A22" zoomScale="70" zoomScaleNormal="70" workbookViewId="0">
      <selection activeCell="I31" sqref="I31:J31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1947</v>
      </c>
    </row>
    <row r="7" spans="1:10" x14ac:dyDescent="0.25">
      <c r="A7" t="s">
        <v>8</v>
      </c>
      <c r="C7" s="20">
        <v>493.2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15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43474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24">
        <v>8.67</v>
      </c>
      <c r="J12" s="24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55539.3</v>
      </c>
      <c r="F21" s="202"/>
      <c r="G21" s="202">
        <v>54186.71</v>
      </c>
      <c r="H21" s="202"/>
      <c r="I21" s="197">
        <f>SUM(E21-G21)</f>
        <v>1352.5900000000038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7373.09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29592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6510.24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591.84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2840.8319999999999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1775.5199999999998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1361.232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11185.775999999998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53857.439999999988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941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539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549</v>
      </c>
      <c r="B48" s="37" t="s">
        <v>216</v>
      </c>
      <c r="C48" s="39">
        <v>395</v>
      </c>
      <c r="D48" s="38"/>
      <c r="E48" s="38"/>
      <c r="F48" s="38"/>
    </row>
    <row r="49" spans="1:6" s="123" customFormat="1" ht="30" customHeight="1" x14ac:dyDescent="0.25">
      <c r="A49" s="36" t="s">
        <v>477</v>
      </c>
      <c r="B49" s="37" t="s">
        <v>216</v>
      </c>
      <c r="C49" s="39">
        <v>395</v>
      </c>
      <c r="D49" s="38"/>
      <c r="E49" s="38"/>
      <c r="F49" s="38"/>
    </row>
    <row r="50" spans="1:6" s="123" customFormat="1" ht="30" customHeight="1" x14ac:dyDescent="0.25">
      <c r="A50" s="36" t="s">
        <v>219</v>
      </c>
      <c r="B50" s="37" t="s">
        <v>216</v>
      </c>
      <c r="C50" s="39">
        <v>395</v>
      </c>
      <c r="D50" s="38"/>
      <c r="E50" s="38"/>
      <c r="F50" s="38"/>
    </row>
    <row r="51" spans="1:6" s="123" customFormat="1" ht="30" customHeight="1" x14ac:dyDescent="0.25">
      <c r="A51" s="36" t="s">
        <v>395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325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223</v>
      </c>
      <c r="B53" s="37" t="s">
        <v>216</v>
      </c>
      <c r="C53" s="40">
        <v>2765</v>
      </c>
      <c r="D53" s="38"/>
      <c r="E53" s="38"/>
      <c r="F53" s="38"/>
    </row>
    <row r="54" spans="1:6" s="123" customFormat="1" ht="30" customHeight="1" x14ac:dyDescent="0.25">
      <c r="A54" s="36" t="s">
        <v>224</v>
      </c>
      <c r="B54" s="37" t="s">
        <v>216</v>
      </c>
      <c r="C54" s="40">
        <v>2370</v>
      </c>
      <c r="D54" s="38"/>
      <c r="E54" s="38"/>
      <c r="F54" s="38"/>
    </row>
    <row r="55" spans="1:6" s="123" customFormat="1" ht="30" customHeight="1" x14ac:dyDescent="0.25">
      <c r="A55" s="36" t="s">
        <v>225</v>
      </c>
      <c r="B55" s="37" t="s">
        <v>216</v>
      </c>
      <c r="C55" s="40">
        <v>1975</v>
      </c>
      <c r="D55" s="38"/>
      <c r="E55" s="38"/>
      <c r="F55" s="38"/>
    </row>
    <row r="56" spans="1:6" s="123" customFormat="1" ht="30" customHeight="1" x14ac:dyDescent="0.25">
      <c r="A56" s="36" t="s">
        <v>269</v>
      </c>
      <c r="B56" s="37" t="s">
        <v>51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227</v>
      </c>
      <c r="B57" s="37" t="s">
        <v>216</v>
      </c>
      <c r="C57" s="40">
        <v>3160</v>
      </c>
      <c r="D57" s="38"/>
      <c r="E57" s="38"/>
      <c r="F57" s="38"/>
    </row>
    <row r="58" spans="1:6" s="123" customFormat="1" ht="30" customHeight="1" x14ac:dyDescent="0.25">
      <c r="A58" s="36" t="s">
        <v>620</v>
      </c>
      <c r="B58" s="37" t="s">
        <v>797</v>
      </c>
      <c r="C58" s="38"/>
      <c r="D58" s="38"/>
      <c r="E58" s="40">
        <v>1016</v>
      </c>
      <c r="F58" s="38"/>
    </row>
    <row r="59" spans="1:6" s="123" customFormat="1" ht="30" customHeight="1" x14ac:dyDescent="0.25">
      <c r="A59" s="36" t="s">
        <v>229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x14ac:dyDescent="0.25">
      <c r="A60" s="36" t="s">
        <v>559</v>
      </c>
      <c r="B60" s="37" t="s">
        <v>597</v>
      </c>
      <c r="C60" s="38"/>
      <c r="D60" s="38"/>
      <c r="E60" s="39">
        <v>790</v>
      </c>
      <c r="F60" s="38"/>
    </row>
    <row r="61" spans="1:6" s="123" customFormat="1" ht="30" customHeight="1" thickBot="1" x14ac:dyDescent="0.3">
      <c r="A61" s="36" t="s">
        <v>230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18382.5</v>
      </c>
      <c r="D62" s="173"/>
      <c r="E62" s="41">
        <v>1806</v>
      </c>
      <c r="F62" s="173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20188.5</v>
      </c>
    </row>
    <row r="64" spans="1:6" s="123" customFormat="1" ht="30" customHeight="1" x14ac:dyDescent="0.25">
      <c r="A64" s="31"/>
      <c r="B64" s="31"/>
      <c r="C64" s="31"/>
      <c r="D64" s="31"/>
      <c r="E64" s="31"/>
      <c r="F64" s="31"/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>
      <c r="A70" s="31"/>
      <c r="B70" s="31"/>
      <c r="C70" s="31"/>
      <c r="D70" s="31"/>
      <c r="E70" s="31"/>
      <c r="F70" s="31"/>
    </row>
    <row r="71" spans="1:6" s="123" customFormat="1" ht="30" customHeight="1" x14ac:dyDescent="0.25">
      <c r="A71" s="31"/>
      <c r="B71" s="31"/>
      <c r="C71" s="31"/>
      <c r="D71" s="31"/>
      <c r="E71" s="31"/>
      <c r="F71" s="31"/>
    </row>
    <row r="72" spans="1:6" s="123" customFormat="1" ht="30" customHeight="1" x14ac:dyDescent="0.25">
      <c r="A72" s="31"/>
      <c r="B72" s="31"/>
      <c r="C72" s="31"/>
      <c r="D72" s="31"/>
      <c r="E72" s="31"/>
      <c r="F72" s="31"/>
    </row>
    <row r="73" spans="1:6" s="123" customFormat="1" ht="30" customHeight="1" x14ac:dyDescent="0.25">
      <c r="A73" s="31"/>
      <c r="B73" s="31"/>
      <c r="C73" s="31"/>
      <c r="D73" s="31"/>
      <c r="E73" s="31"/>
      <c r="F73" s="31"/>
    </row>
    <row r="74" spans="1:6" s="123" customFormat="1" ht="30" customHeight="1" x14ac:dyDescent="0.25">
      <c r="A74" s="31"/>
      <c r="B74" s="31"/>
      <c r="C74" s="31"/>
      <c r="D74" s="31"/>
      <c r="E74" s="31"/>
      <c r="F74" s="31"/>
    </row>
    <row r="75" spans="1:6" s="123" customFormat="1" ht="30" customHeight="1" x14ac:dyDescent="0.25">
      <c r="A75" s="31"/>
      <c r="B75" s="31"/>
      <c r="C75" s="31"/>
      <c r="D75" s="31"/>
      <c r="E75" s="31"/>
      <c r="F75" s="31"/>
    </row>
    <row r="76" spans="1:6" s="123" customFormat="1" ht="30" customHeight="1" x14ac:dyDescent="0.25">
      <c r="A76" s="31"/>
      <c r="B76" s="31"/>
      <c r="C76" s="31"/>
      <c r="D76" s="31"/>
      <c r="E76" s="31"/>
      <c r="F76" s="31"/>
    </row>
    <row r="77" spans="1:6" s="123" customFormat="1" ht="30" customHeight="1" x14ac:dyDescent="0.25">
      <c r="A77" s="31"/>
      <c r="B77" s="31"/>
      <c r="C77" s="31"/>
      <c r="D77" s="31"/>
      <c r="E77" s="31"/>
      <c r="F77" s="31"/>
    </row>
    <row r="78" spans="1:6" s="123" customFormat="1" ht="30" customHeight="1" x14ac:dyDescent="0.25">
      <c r="A78" s="31"/>
      <c r="B78" s="31"/>
      <c r="C78" s="31"/>
      <c r="D78" s="31"/>
      <c r="E78" s="31"/>
      <c r="F78" s="31"/>
    </row>
    <row r="79" spans="1:6" s="123" customFormat="1" ht="30" customHeight="1" x14ac:dyDescent="0.25">
      <c r="A79" s="31"/>
      <c r="B79" s="31"/>
      <c r="C79" s="31"/>
      <c r="D79" s="31"/>
      <c r="E79" s="31"/>
      <c r="F79" s="31"/>
    </row>
    <row r="80" spans="1:6" s="123" customFormat="1" ht="30" customHeight="1" x14ac:dyDescent="0.25">
      <c r="A80" s="31"/>
      <c r="B80" s="31"/>
      <c r="C80" s="31"/>
      <c r="D80" s="31"/>
      <c r="E80" s="31"/>
      <c r="F80" s="31"/>
    </row>
    <row r="81" spans="1:6" s="123" customFormat="1" ht="30" customHeight="1" x14ac:dyDescent="0.25">
      <c r="A81" s="31"/>
      <c r="B81" s="31"/>
      <c r="C81" s="31"/>
      <c r="D81" s="31"/>
      <c r="E81" s="31"/>
      <c r="F81" s="31"/>
    </row>
    <row r="82" spans="1:6" s="123" customFormat="1" ht="30" customHeight="1" x14ac:dyDescent="0.25">
      <c r="A82" s="31"/>
      <c r="B82" s="31"/>
      <c r="C82" s="31"/>
      <c r="D82" s="31"/>
      <c r="E82" s="31"/>
      <c r="F82" s="31"/>
    </row>
    <row r="83" spans="1:6" s="123" customFormat="1" ht="30" customHeight="1" x14ac:dyDescent="0.25">
      <c r="A83" s="31"/>
      <c r="B83" s="31"/>
      <c r="C83" s="31"/>
      <c r="D83" s="31"/>
      <c r="E83" s="31"/>
      <c r="F83" s="31"/>
    </row>
    <row r="84" spans="1:6" s="123" customFormat="1" ht="30" customHeight="1" x14ac:dyDescent="0.25">
      <c r="A84" s="31"/>
      <c r="B84" s="31"/>
      <c r="C84" s="31"/>
      <c r="D84" s="31"/>
      <c r="E84" s="31"/>
      <c r="F84" s="31"/>
    </row>
    <row r="85" spans="1:6" s="123" customFormat="1" ht="30" customHeight="1" x14ac:dyDescent="0.25">
      <c r="A85" s="31"/>
      <c r="B85" s="31"/>
      <c r="C85" s="31"/>
      <c r="D85" s="31"/>
      <c r="E85" s="31"/>
      <c r="F85" s="31"/>
    </row>
    <row r="86" spans="1:6" s="123" customFormat="1" ht="30" customHeight="1" x14ac:dyDescent="0.25">
      <c r="A86" s="31"/>
      <c r="B86" s="31"/>
      <c r="C86" s="31"/>
      <c r="D86" s="31"/>
      <c r="E86" s="31"/>
      <c r="F86" s="31"/>
    </row>
    <row r="87" spans="1:6" s="123" customFormat="1" ht="30" customHeight="1" x14ac:dyDescent="0.25">
      <c r="A87" s="31"/>
      <c r="B87" s="31"/>
      <c r="C87" s="31"/>
      <c r="D87" s="31"/>
      <c r="E87" s="31"/>
      <c r="F87" s="31"/>
    </row>
    <row r="88" spans="1:6" s="123" customFormat="1" ht="30" customHeight="1" x14ac:dyDescent="0.25">
      <c r="A88" s="31"/>
      <c r="B88" s="31"/>
      <c r="C88" s="31"/>
      <c r="D88" s="31"/>
      <c r="E88" s="31"/>
      <c r="F88" s="31"/>
    </row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2:B62"/>
    <mergeCell ref="A63:E63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4.5703125" customWidth="1"/>
    <col min="7" max="7" width="8.7109375" customWidth="1"/>
    <col min="8" max="8" width="4.140625" customWidth="1"/>
    <col min="9" max="9" width="9.85546875" customWidth="1"/>
    <col min="10" max="10" width="10.7109375" customWidth="1"/>
    <col min="11" max="11" width="10.140625" customWidth="1"/>
    <col min="12" max="1025" width="9" customWidth="1"/>
  </cols>
  <sheetData>
    <row r="1" spans="1:10" x14ac:dyDescent="0.25">
      <c r="A1" s="205" t="s">
        <v>23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1990</v>
      </c>
    </row>
    <row r="7" spans="1:10" x14ac:dyDescent="0.25">
      <c r="A7" t="s">
        <v>8</v>
      </c>
      <c r="C7" s="20">
        <v>754.4</v>
      </c>
      <c r="D7" s="19" t="s">
        <v>9</v>
      </c>
      <c r="E7" s="208" t="s">
        <v>10</v>
      </c>
      <c r="F7" s="208"/>
      <c r="G7" s="208"/>
      <c r="I7" s="20">
        <v>1</v>
      </c>
    </row>
    <row r="8" spans="1:10" x14ac:dyDescent="0.25">
      <c r="C8" s="114"/>
      <c r="E8" s="208" t="s">
        <v>11</v>
      </c>
      <c r="F8" s="208"/>
      <c r="G8" s="208"/>
      <c r="I8" s="20">
        <v>16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43556</v>
      </c>
      <c r="J11" s="136">
        <v>43922</v>
      </c>
    </row>
    <row r="12" spans="1:10" x14ac:dyDescent="0.25">
      <c r="A12" t="s">
        <v>13</v>
      </c>
      <c r="G12" t="s">
        <v>14</v>
      </c>
      <c r="H12" s="22"/>
      <c r="I12" s="133">
        <v>20.94</v>
      </c>
      <c r="J12" s="133">
        <v>22</v>
      </c>
    </row>
    <row r="13" spans="1:10" x14ac:dyDescent="0.25">
      <c r="A13" t="s">
        <v>141</v>
      </c>
      <c r="H13" s="89"/>
      <c r="I13" s="25"/>
      <c r="J13" s="114"/>
    </row>
    <row r="14" spans="1:10" x14ac:dyDescent="0.25">
      <c r="H14" s="22"/>
      <c r="I14" s="42"/>
      <c r="J14" s="25"/>
    </row>
    <row r="15" spans="1:10" ht="12" customHeight="1" x14ac:dyDescent="0.25">
      <c r="H15" s="90"/>
      <c r="I15" s="89"/>
      <c r="J15" s="2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199695.98</v>
      </c>
      <c r="F21" s="202"/>
      <c r="G21" s="202">
        <v>170780.88</v>
      </c>
      <c r="H21" s="202"/>
      <c r="I21" s="197">
        <f>SUM(E21-G21)</f>
        <v>28915.100000000006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9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74955.62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3.46</v>
      </c>
      <c r="H28" s="199"/>
      <c r="I28" s="197">
        <f>G28*$C$7*12</f>
        <v>31322.687999999995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11.3</v>
      </c>
      <c r="H29" s="199"/>
      <c r="I29" s="197">
        <f>G29*$C$7*12</f>
        <v>102296.64000000001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1.1599999999999999</v>
      </c>
      <c r="H30" s="196"/>
      <c r="I30" s="197">
        <f>G30*$C$7*12</f>
        <v>10501.248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3.01</v>
      </c>
      <c r="H31" s="196"/>
      <c r="I31" s="197">
        <f t="shared" ref="I31:I37" si="0">G31*$C$7*12</f>
        <v>27248.927999999996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0.5</v>
      </c>
      <c r="H34" s="196"/>
      <c r="I34" s="197">
        <f t="shared" si="0"/>
        <v>4526.3999999999996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0.31</v>
      </c>
      <c r="H35" s="196"/>
      <c r="I35" s="197">
        <f t="shared" si="0"/>
        <v>2806.3679999999999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0.24</v>
      </c>
      <c r="H36" s="196"/>
      <c r="I36" s="197">
        <f t="shared" si="0"/>
        <v>2172.6719999999996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2.02</v>
      </c>
      <c r="H37" s="196"/>
      <c r="I37" s="197">
        <f t="shared" si="0"/>
        <v>18286.655999999999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21.999999999999996</v>
      </c>
      <c r="H38" s="199"/>
      <c r="I38" s="197">
        <f>I28+I29+I30+I31+I32+I33+I34+I35+I36+I37</f>
        <v>199161.59999999995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942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415</v>
      </c>
      <c r="B47" s="37" t="s">
        <v>247</v>
      </c>
      <c r="C47" s="38"/>
      <c r="D47" s="39">
        <v>592.5</v>
      </c>
      <c r="E47" s="38"/>
      <c r="F47" s="38"/>
    </row>
    <row r="48" spans="1:10" s="123" customFormat="1" ht="30" customHeight="1" x14ac:dyDescent="0.25">
      <c r="A48" s="36" t="s">
        <v>416</v>
      </c>
      <c r="B48" s="37" t="s">
        <v>256</v>
      </c>
      <c r="C48" s="38"/>
      <c r="D48" s="39">
        <v>197.5</v>
      </c>
      <c r="E48" s="38"/>
      <c r="F48" s="38"/>
    </row>
    <row r="49" spans="1:6" s="123" customFormat="1" ht="30" customHeight="1" x14ac:dyDescent="0.25">
      <c r="A49" s="36" t="s">
        <v>283</v>
      </c>
      <c r="B49" s="37" t="s">
        <v>49</v>
      </c>
      <c r="C49" s="38"/>
      <c r="D49" s="38"/>
      <c r="E49" s="39">
        <v>519</v>
      </c>
      <c r="F49" s="38"/>
    </row>
    <row r="50" spans="1:6" s="123" customFormat="1" ht="30" customHeight="1" x14ac:dyDescent="0.25">
      <c r="A50" s="36" t="s">
        <v>234</v>
      </c>
      <c r="B50" s="37" t="s">
        <v>878</v>
      </c>
      <c r="C50" s="38"/>
      <c r="D50" s="40">
        <v>20724</v>
      </c>
      <c r="E50" s="38"/>
      <c r="F50" s="38"/>
    </row>
    <row r="51" spans="1:6" s="123" customFormat="1" ht="30" customHeight="1" x14ac:dyDescent="0.25">
      <c r="A51" s="36" t="s">
        <v>293</v>
      </c>
      <c r="B51" s="37" t="s">
        <v>943</v>
      </c>
      <c r="C51" s="38"/>
      <c r="D51" s="40">
        <v>1580</v>
      </c>
      <c r="E51" s="38"/>
      <c r="F51" s="38"/>
    </row>
    <row r="52" spans="1:6" s="123" customFormat="1" ht="30" customHeight="1" x14ac:dyDescent="0.25">
      <c r="A52" s="36" t="s">
        <v>382</v>
      </c>
      <c r="B52" s="37" t="s">
        <v>241</v>
      </c>
      <c r="C52" s="38"/>
      <c r="D52" s="39">
        <v>592.5</v>
      </c>
      <c r="E52" s="38"/>
      <c r="F52" s="38"/>
    </row>
    <row r="53" spans="1:6" s="123" customFormat="1" ht="30" customHeight="1" x14ac:dyDescent="0.25">
      <c r="A53" s="36" t="s">
        <v>236</v>
      </c>
      <c r="B53" s="37" t="s">
        <v>878</v>
      </c>
      <c r="C53" s="38"/>
      <c r="D53" s="40">
        <v>16328</v>
      </c>
      <c r="E53" s="38"/>
      <c r="F53" s="38"/>
    </row>
    <row r="54" spans="1:6" s="123" customFormat="1" ht="30" customHeight="1" x14ac:dyDescent="0.25">
      <c r="A54" s="36" t="s">
        <v>435</v>
      </c>
      <c r="B54" s="37" t="s">
        <v>878</v>
      </c>
      <c r="C54" s="38"/>
      <c r="D54" s="40">
        <v>15072</v>
      </c>
      <c r="E54" s="38"/>
      <c r="F54" s="38"/>
    </row>
    <row r="55" spans="1:6" s="123" customFormat="1" ht="30" customHeight="1" x14ac:dyDescent="0.25">
      <c r="A55" s="36" t="s">
        <v>944</v>
      </c>
      <c r="B55" s="37" t="s">
        <v>48</v>
      </c>
      <c r="C55" s="39">
        <v>410</v>
      </c>
      <c r="D55" s="38"/>
      <c r="E55" s="38"/>
      <c r="F55" s="38"/>
    </row>
    <row r="56" spans="1:6" s="123" customFormat="1" ht="30" customHeight="1" x14ac:dyDescent="0.25">
      <c r="A56" s="36" t="s">
        <v>549</v>
      </c>
      <c r="B56" s="37" t="s">
        <v>216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514</v>
      </c>
      <c r="B57" s="37" t="s">
        <v>878</v>
      </c>
      <c r="C57" s="38"/>
      <c r="D57" s="40">
        <v>20724</v>
      </c>
      <c r="E57" s="38"/>
      <c r="F57" s="38"/>
    </row>
    <row r="58" spans="1:6" s="123" customFormat="1" ht="30" customHeight="1" x14ac:dyDescent="0.25">
      <c r="A58" s="36" t="s">
        <v>441</v>
      </c>
      <c r="B58" s="37" t="s">
        <v>878</v>
      </c>
      <c r="C58" s="38"/>
      <c r="D58" s="40">
        <v>25120</v>
      </c>
      <c r="E58" s="38"/>
      <c r="F58" s="38"/>
    </row>
    <row r="59" spans="1:6" s="123" customFormat="1" ht="30" customHeight="1" x14ac:dyDescent="0.25">
      <c r="A59" s="36" t="s">
        <v>477</v>
      </c>
      <c r="B59" s="37" t="s">
        <v>216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219</v>
      </c>
      <c r="B60" s="37" t="s">
        <v>216</v>
      </c>
      <c r="C60" s="39">
        <v>395</v>
      </c>
      <c r="D60" s="38"/>
      <c r="E60" s="38"/>
      <c r="F60" s="38"/>
    </row>
    <row r="61" spans="1:6" s="123" customFormat="1" ht="30" customHeight="1" x14ac:dyDescent="0.25">
      <c r="A61" s="36" t="s">
        <v>395</v>
      </c>
      <c r="B61" s="37" t="s">
        <v>216</v>
      </c>
      <c r="C61" s="39">
        <v>395</v>
      </c>
      <c r="D61" s="38"/>
      <c r="E61" s="38"/>
      <c r="F61" s="38"/>
    </row>
    <row r="62" spans="1:6" s="123" customFormat="1" ht="30" customHeight="1" x14ac:dyDescent="0.25">
      <c r="A62" s="36" t="s">
        <v>325</v>
      </c>
      <c r="B62" s="37" t="s">
        <v>216</v>
      </c>
      <c r="C62" s="39">
        <v>395</v>
      </c>
      <c r="D62" s="38"/>
      <c r="E62" s="38"/>
      <c r="F62" s="38"/>
    </row>
    <row r="63" spans="1:6" s="123" customFormat="1" ht="30" customHeight="1" x14ac:dyDescent="0.25">
      <c r="A63" s="36" t="s">
        <v>325</v>
      </c>
      <c r="B63" s="37" t="s">
        <v>878</v>
      </c>
      <c r="C63" s="38"/>
      <c r="D63" s="40">
        <v>21980</v>
      </c>
      <c r="E63" s="38"/>
      <c r="F63" s="38"/>
    </row>
    <row r="64" spans="1:6" s="123" customFormat="1" ht="30" customHeight="1" x14ac:dyDescent="0.25">
      <c r="A64" s="36" t="s">
        <v>221</v>
      </c>
      <c r="B64" s="37" t="s">
        <v>241</v>
      </c>
      <c r="C64" s="38"/>
      <c r="D64" s="39">
        <v>790</v>
      </c>
      <c r="E64" s="38"/>
      <c r="F64" s="38"/>
    </row>
    <row r="65" spans="1:6" s="123" customFormat="1" ht="30" customHeight="1" x14ac:dyDescent="0.25">
      <c r="A65" s="36" t="s">
        <v>223</v>
      </c>
      <c r="B65" s="37" t="s">
        <v>878</v>
      </c>
      <c r="C65" s="38"/>
      <c r="D65" s="40">
        <v>25120</v>
      </c>
      <c r="E65" s="38"/>
      <c r="F65" s="38"/>
    </row>
    <row r="66" spans="1:6" s="123" customFormat="1" ht="30" customHeight="1" x14ac:dyDescent="0.25">
      <c r="A66" s="36" t="s">
        <v>223</v>
      </c>
      <c r="B66" s="37" t="s">
        <v>216</v>
      </c>
      <c r="C66" s="40">
        <v>1382.5</v>
      </c>
      <c r="D66" s="38"/>
      <c r="E66" s="38"/>
      <c r="F66" s="38"/>
    </row>
    <row r="67" spans="1:6" s="123" customFormat="1" ht="30" customHeight="1" x14ac:dyDescent="0.25">
      <c r="A67" s="36" t="s">
        <v>400</v>
      </c>
      <c r="B67" s="37" t="s">
        <v>237</v>
      </c>
      <c r="C67" s="38"/>
      <c r="D67" s="39">
        <v>395</v>
      </c>
      <c r="E67" s="38"/>
      <c r="F67" s="38"/>
    </row>
    <row r="68" spans="1:6" s="123" customFormat="1" ht="30" customHeight="1" x14ac:dyDescent="0.25">
      <c r="A68" s="36" t="s">
        <v>336</v>
      </c>
      <c r="B68" s="37" t="s">
        <v>356</v>
      </c>
      <c r="C68" s="38"/>
      <c r="D68" s="39">
        <v>395</v>
      </c>
      <c r="E68" s="38"/>
      <c r="F68" s="38"/>
    </row>
    <row r="69" spans="1:6" s="123" customFormat="1" ht="30" customHeight="1" x14ac:dyDescent="0.25">
      <c r="A69" s="36" t="s">
        <v>402</v>
      </c>
      <c r="B69" s="37" t="s">
        <v>356</v>
      </c>
      <c r="C69" s="38"/>
      <c r="D69" s="40">
        <v>1185</v>
      </c>
      <c r="E69" s="38"/>
      <c r="F69" s="38"/>
    </row>
    <row r="70" spans="1:6" s="123" customFormat="1" ht="30" customHeight="1" x14ac:dyDescent="0.25">
      <c r="A70" s="36" t="s">
        <v>519</v>
      </c>
      <c r="B70" s="37" t="s">
        <v>216</v>
      </c>
      <c r="C70" s="40">
        <v>1975</v>
      </c>
      <c r="D70" s="38"/>
      <c r="E70" s="38"/>
      <c r="F70" s="38"/>
    </row>
    <row r="71" spans="1:6" s="123" customFormat="1" ht="30" customHeight="1" x14ac:dyDescent="0.25">
      <c r="A71" s="36" t="s">
        <v>224</v>
      </c>
      <c r="B71" s="37" t="s">
        <v>878</v>
      </c>
      <c r="C71" s="38"/>
      <c r="D71" s="40">
        <v>18212</v>
      </c>
      <c r="E71" s="38"/>
      <c r="F71" s="38"/>
    </row>
    <row r="72" spans="1:6" s="123" customFormat="1" ht="30" customHeight="1" x14ac:dyDescent="0.25">
      <c r="A72" s="36" t="s">
        <v>875</v>
      </c>
      <c r="B72" s="37" t="s">
        <v>241</v>
      </c>
      <c r="C72" s="38"/>
      <c r="D72" s="40">
        <v>1580</v>
      </c>
      <c r="E72" s="38"/>
      <c r="F72" s="38"/>
    </row>
    <row r="73" spans="1:6" s="123" customFormat="1" ht="30" customHeight="1" x14ac:dyDescent="0.25">
      <c r="A73" s="36" t="s">
        <v>266</v>
      </c>
      <c r="B73" s="37" t="s">
        <v>216</v>
      </c>
      <c r="C73" s="40">
        <v>2370</v>
      </c>
      <c r="D73" s="38"/>
      <c r="E73" s="38"/>
      <c r="F73" s="38"/>
    </row>
    <row r="74" spans="1:6" s="123" customFormat="1" ht="30" customHeight="1" x14ac:dyDescent="0.25">
      <c r="A74" s="36" t="s">
        <v>268</v>
      </c>
      <c r="B74" s="37" t="s">
        <v>878</v>
      </c>
      <c r="C74" s="38"/>
      <c r="D74" s="40">
        <v>11932</v>
      </c>
      <c r="E74" s="38"/>
      <c r="F74" s="38"/>
    </row>
    <row r="75" spans="1:6" s="123" customFormat="1" ht="30" customHeight="1" x14ac:dyDescent="0.25">
      <c r="A75" s="36" t="s">
        <v>616</v>
      </c>
      <c r="B75" s="37" t="s">
        <v>51</v>
      </c>
      <c r="C75" s="39">
        <v>395</v>
      </c>
      <c r="D75" s="38"/>
      <c r="E75" s="38"/>
      <c r="F75" s="38"/>
    </row>
    <row r="76" spans="1:6" s="123" customFormat="1" ht="30" customHeight="1" x14ac:dyDescent="0.25">
      <c r="A76" s="36" t="s">
        <v>409</v>
      </c>
      <c r="B76" s="37" t="s">
        <v>945</v>
      </c>
      <c r="C76" s="38"/>
      <c r="D76" s="39">
        <v>790</v>
      </c>
      <c r="E76" s="38"/>
      <c r="F76" s="38"/>
    </row>
    <row r="77" spans="1:6" s="123" customFormat="1" ht="30" customHeight="1" x14ac:dyDescent="0.25">
      <c r="A77" s="36" t="s">
        <v>269</v>
      </c>
      <c r="B77" s="37" t="s">
        <v>946</v>
      </c>
      <c r="C77" s="38"/>
      <c r="D77" s="40">
        <v>1604</v>
      </c>
      <c r="E77" s="38"/>
      <c r="F77" s="38"/>
    </row>
    <row r="78" spans="1:6" s="123" customFormat="1" ht="30" customHeight="1" x14ac:dyDescent="0.25">
      <c r="A78" s="36" t="s">
        <v>227</v>
      </c>
      <c r="B78" s="37" t="s">
        <v>216</v>
      </c>
      <c r="C78" s="40">
        <v>3160</v>
      </c>
      <c r="D78" s="38"/>
      <c r="E78" s="38"/>
      <c r="F78" s="38"/>
    </row>
    <row r="79" spans="1:6" s="123" customFormat="1" ht="30" customHeight="1" x14ac:dyDescent="0.25">
      <c r="A79" s="36" t="s">
        <v>227</v>
      </c>
      <c r="B79" s="37" t="s">
        <v>878</v>
      </c>
      <c r="C79" s="38"/>
      <c r="D79" s="40">
        <v>13188</v>
      </c>
      <c r="E79" s="38"/>
      <c r="F79" s="38"/>
    </row>
    <row r="80" spans="1:6" s="123" customFormat="1" ht="30" customHeight="1" x14ac:dyDescent="0.25">
      <c r="A80" s="36" t="s">
        <v>229</v>
      </c>
      <c r="B80" s="37" t="s">
        <v>216</v>
      </c>
      <c r="C80" s="40">
        <v>2765</v>
      </c>
      <c r="D80" s="38"/>
      <c r="E80" s="38"/>
      <c r="F80" s="38"/>
    </row>
    <row r="81" spans="1:6" s="123" customFormat="1" ht="30" customHeight="1" x14ac:dyDescent="0.25">
      <c r="A81" s="36" t="s">
        <v>229</v>
      </c>
      <c r="B81" s="37" t="s">
        <v>878</v>
      </c>
      <c r="C81" s="38"/>
      <c r="D81" s="40">
        <v>15072</v>
      </c>
      <c r="E81" s="38"/>
      <c r="F81" s="38"/>
    </row>
    <row r="82" spans="1:6" s="123" customFormat="1" ht="30" customHeight="1" x14ac:dyDescent="0.25">
      <c r="A82" s="36" t="s">
        <v>360</v>
      </c>
      <c r="B82" s="37" t="s">
        <v>947</v>
      </c>
      <c r="C82" s="38"/>
      <c r="D82" s="40">
        <v>1880</v>
      </c>
      <c r="E82" s="38"/>
      <c r="F82" s="38"/>
    </row>
    <row r="83" spans="1:6" s="123" customFormat="1" ht="30" customHeight="1" x14ac:dyDescent="0.25">
      <c r="A83" s="36" t="s">
        <v>577</v>
      </c>
      <c r="B83" s="37" t="s">
        <v>948</v>
      </c>
      <c r="C83" s="39">
        <v>557</v>
      </c>
      <c r="D83" s="38"/>
      <c r="E83" s="38"/>
      <c r="F83" s="38"/>
    </row>
    <row r="84" spans="1:6" s="123" customFormat="1" ht="30" customHeight="1" x14ac:dyDescent="0.25">
      <c r="A84" s="36" t="s">
        <v>534</v>
      </c>
      <c r="B84" s="37" t="s">
        <v>241</v>
      </c>
      <c r="C84" s="38"/>
      <c r="D84" s="39">
        <v>790</v>
      </c>
      <c r="E84" s="38"/>
      <c r="F84" s="38"/>
    </row>
    <row r="85" spans="1:6" s="123" customFormat="1" ht="30" customHeight="1" x14ac:dyDescent="0.25">
      <c r="A85" s="36" t="s">
        <v>230</v>
      </c>
      <c r="B85" s="37" t="s">
        <v>216</v>
      </c>
      <c r="C85" s="40">
        <v>2765</v>
      </c>
      <c r="D85" s="38"/>
      <c r="E85" s="38"/>
      <c r="F85" s="38"/>
    </row>
    <row r="86" spans="1:6" s="123" customFormat="1" ht="30" customHeight="1" thickBot="1" x14ac:dyDescent="0.3">
      <c r="A86" s="36" t="s">
        <v>364</v>
      </c>
      <c r="B86" s="37" t="s">
        <v>878</v>
      </c>
      <c r="C86" s="38"/>
      <c r="D86" s="40">
        <v>18212</v>
      </c>
      <c r="E86" s="38"/>
      <c r="F86" s="38"/>
    </row>
    <row r="87" spans="1:6" s="123" customFormat="1" ht="30" customHeight="1" x14ac:dyDescent="0.25">
      <c r="A87" s="178" t="s">
        <v>52</v>
      </c>
      <c r="B87" s="178"/>
      <c r="C87" s="41">
        <v>17754.5</v>
      </c>
      <c r="D87" s="41">
        <v>234055.5</v>
      </c>
      <c r="E87" s="157">
        <v>519</v>
      </c>
      <c r="F87" s="173"/>
    </row>
    <row r="88" spans="1:6" s="123" customFormat="1" ht="30" customHeight="1" x14ac:dyDescent="0.25">
      <c r="A88" s="194" t="s">
        <v>22</v>
      </c>
      <c r="B88" s="194"/>
      <c r="C88" s="194"/>
      <c r="D88" s="194"/>
      <c r="E88" s="194"/>
      <c r="F88" s="108">
        <v>252329</v>
      </c>
    </row>
    <row r="89" spans="1:6" s="123" customFormat="1" ht="30" customHeight="1" x14ac:dyDescent="0.25">
      <c r="A89" s="31"/>
      <c r="B89" s="31"/>
      <c r="C89" s="31"/>
      <c r="D89" s="31"/>
      <c r="E89" s="31"/>
      <c r="F89" s="31"/>
    </row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40:F40"/>
    <mergeCell ref="A87:B87"/>
    <mergeCell ref="A88:E88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18.7109375" customWidth="1"/>
    <col min="3" max="3" width="35.7109375" customWidth="1"/>
    <col min="4" max="4" width="10.28515625" customWidth="1"/>
    <col min="5" max="5" width="8.7109375" customWidth="1"/>
    <col min="6" max="6" width="10.42578125" customWidth="1"/>
    <col min="7" max="7" width="8.7109375" customWidth="1"/>
    <col min="8" max="8" width="4.140625" customWidth="1"/>
    <col min="9" max="9" width="11.7109375" customWidth="1"/>
    <col min="10" max="10" width="11.42578125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1977</v>
      </c>
    </row>
    <row r="7" spans="1:10" x14ac:dyDescent="0.25">
      <c r="A7" t="s">
        <v>8</v>
      </c>
      <c r="C7" s="20">
        <v>593.29999999999995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18.059999999999999</v>
      </c>
      <c r="J12" s="133">
        <v>18.96</v>
      </c>
    </row>
    <row r="13" spans="1:10" x14ac:dyDescent="0.25">
      <c r="A13" t="s">
        <v>141</v>
      </c>
      <c r="H13" s="89"/>
      <c r="I13" s="25"/>
      <c r="J13" s="114"/>
    </row>
    <row r="14" spans="1:10" x14ac:dyDescent="0.25">
      <c r="H14" s="22"/>
      <c r="I14" s="25"/>
      <c r="J14" s="114"/>
    </row>
    <row r="15" spans="1:10" ht="13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3">
        <v>135948.94</v>
      </c>
      <c r="F21" s="203"/>
      <c r="G21" s="203">
        <v>112299.72</v>
      </c>
      <c r="H21" s="203"/>
      <c r="I21" s="197">
        <f>SUM(E21-G21)</f>
        <v>23649.22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98923.48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5.95</v>
      </c>
      <c r="H28" s="230"/>
      <c r="I28" s="197">
        <f>G28*$C$7*12</f>
        <v>42361.619999999995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8.6300000000000008</v>
      </c>
      <c r="H29" s="230"/>
      <c r="I29" s="197">
        <f>G29*$C$7*12</f>
        <v>61442.148000000001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7831.5599999999995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21">
        <v>0</v>
      </c>
      <c r="H31" s="222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21">
        <v>0.88</v>
      </c>
      <c r="H32" s="222"/>
      <c r="I32" s="197">
        <f t="shared" si="0"/>
        <v>6265.2479999999996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3417.4079999999999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2135.8799999999997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1637.508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1.39</v>
      </c>
      <c r="H37" s="222"/>
      <c r="I37" s="197">
        <f t="shared" si="0"/>
        <v>9896.2439999999988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229">
        <f>SUM(G28:H37)</f>
        <v>18.960000000000004</v>
      </c>
      <c r="H38" s="230"/>
      <c r="I38" s="197">
        <f>I28+I29+I30+I31+I32+I33+I34+I35+I36+I37</f>
        <v>134987.61600000001</v>
      </c>
      <c r="J38" s="197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10" ht="20.25" x14ac:dyDescent="0.3">
      <c r="A40" s="63"/>
      <c r="B40" s="177" t="s">
        <v>41</v>
      </c>
      <c r="C40" s="177"/>
      <c r="D40" s="177"/>
      <c r="E40" s="177"/>
      <c r="F40" s="177"/>
      <c r="G40" s="177"/>
      <c r="H40" s="63"/>
      <c r="I40" s="63"/>
    </row>
    <row r="41" spans="1:10" x14ac:dyDescent="0.25">
      <c r="A41" s="31"/>
      <c r="B41" s="31"/>
      <c r="C41" s="31"/>
      <c r="D41" s="31"/>
      <c r="E41" s="31"/>
      <c r="F41" s="31"/>
      <c r="G41" s="31"/>
      <c r="H41" s="31"/>
      <c r="I41" s="31"/>
    </row>
    <row r="42" spans="1:10" ht="18" x14ac:dyDescent="0.25">
      <c r="A42" s="31"/>
      <c r="B42" s="32" t="s">
        <v>950</v>
      </c>
      <c r="C42" s="31"/>
      <c r="D42" s="31"/>
      <c r="E42" s="31"/>
      <c r="F42" s="31"/>
      <c r="G42" s="31"/>
      <c r="H42" s="31"/>
      <c r="I42" s="31"/>
    </row>
    <row r="43" spans="1:10" x14ac:dyDescent="0.25">
      <c r="A43" s="31"/>
      <c r="B43" s="31"/>
      <c r="C43" s="31"/>
      <c r="D43" s="31"/>
      <c r="E43" s="31"/>
      <c r="F43" s="31"/>
      <c r="G43" s="31"/>
      <c r="H43" s="31"/>
      <c r="I43" s="31"/>
    </row>
    <row r="44" spans="1:10" ht="18" x14ac:dyDescent="0.25">
      <c r="A44" s="31"/>
      <c r="B44" s="32" t="s">
        <v>213</v>
      </c>
      <c r="C44" s="31"/>
      <c r="D44" s="31"/>
      <c r="E44" s="31"/>
      <c r="F44" s="31"/>
      <c r="G44" s="31"/>
      <c r="H44" s="31"/>
      <c r="I44" s="31"/>
    </row>
    <row r="45" spans="1:10" ht="15.75" thickBot="1" x14ac:dyDescent="0.3">
      <c r="A45" s="31"/>
      <c r="B45" s="31"/>
      <c r="C45" s="31"/>
      <c r="D45" s="31"/>
      <c r="E45" s="31"/>
      <c r="F45" s="31"/>
      <c r="G45" s="31"/>
      <c r="H45" s="31"/>
      <c r="I45" s="31"/>
    </row>
    <row r="46" spans="1:10" ht="68.25" thickBot="1" x14ac:dyDescent="0.3">
      <c r="A46" s="31"/>
      <c r="B46" s="33" t="s">
        <v>42</v>
      </c>
      <c r="C46" s="34" t="s">
        <v>43</v>
      </c>
      <c r="D46" s="34" t="s">
        <v>44</v>
      </c>
      <c r="E46" s="34" t="s">
        <v>45</v>
      </c>
      <c r="F46" s="34" t="s">
        <v>46</v>
      </c>
      <c r="G46" s="35" t="s">
        <v>47</v>
      </c>
      <c r="H46" s="58"/>
      <c r="I46" s="31"/>
    </row>
    <row r="47" spans="1:10" x14ac:dyDescent="0.25">
      <c r="A47" s="31"/>
      <c r="B47" s="36" t="s">
        <v>234</v>
      </c>
      <c r="C47" s="37" t="s">
        <v>878</v>
      </c>
      <c r="D47" s="38"/>
      <c r="E47" s="40">
        <v>16328</v>
      </c>
      <c r="F47" s="38"/>
      <c r="G47" s="38"/>
      <c r="H47" s="31"/>
      <c r="I47" s="31"/>
    </row>
    <row r="48" spans="1:10" s="123" customFormat="1" ht="30" customHeight="1" x14ac:dyDescent="0.25">
      <c r="A48" s="31"/>
      <c r="B48" s="36" t="s">
        <v>236</v>
      </c>
      <c r="C48" s="37" t="s">
        <v>878</v>
      </c>
      <c r="D48" s="38"/>
      <c r="E48" s="40">
        <v>10676</v>
      </c>
      <c r="F48" s="38"/>
      <c r="G48" s="38"/>
      <c r="H48" s="31"/>
      <c r="I48" s="31"/>
    </row>
    <row r="49" spans="1:9" s="123" customFormat="1" ht="30" customHeight="1" x14ac:dyDescent="0.25">
      <c r="A49" s="31"/>
      <c r="B49" s="36" t="s">
        <v>435</v>
      </c>
      <c r="C49" s="37" t="s">
        <v>878</v>
      </c>
      <c r="D49" s="38"/>
      <c r="E49" s="40">
        <v>9420</v>
      </c>
      <c r="F49" s="38"/>
      <c r="G49" s="38"/>
      <c r="H49" s="31"/>
      <c r="I49" s="31"/>
    </row>
    <row r="50" spans="1:9" s="123" customFormat="1" ht="30" customHeight="1" x14ac:dyDescent="0.25">
      <c r="A50" s="31"/>
      <c r="B50" s="36" t="s">
        <v>214</v>
      </c>
      <c r="C50" s="37" t="s">
        <v>284</v>
      </c>
      <c r="D50" s="38"/>
      <c r="E50" s="39">
        <v>790</v>
      </c>
      <c r="F50" s="38"/>
      <c r="G50" s="38"/>
      <c r="H50" s="31"/>
      <c r="I50" s="31"/>
    </row>
    <row r="51" spans="1:9" s="123" customFormat="1" ht="30" customHeight="1" x14ac:dyDescent="0.25">
      <c r="A51" s="31"/>
      <c r="B51" s="36" t="s">
        <v>242</v>
      </c>
      <c r="C51" s="37" t="s">
        <v>284</v>
      </c>
      <c r="D51" s="38"/>
      <c r="E51" s="40">
        <v>1185</v>
      </c>
      <c r="F51" s="38"/>
      <c r="G51" s="38"/>
      <c r="H51" s="31"/>
      <c r="I51" s="31"/>
    </row>
    <row r="52" spans="1:9" s="123" customFormat="1" ht="30" customHeight="1" x14ac:dyDescent="0.25">
      <c r="A52" s="31"/>
      <c r="B52" s="36" t="s">
        <v>306</v>
      </c>
      <c r="C52" s="37" t="s">
        <v>48</v>
      </c>
      <c r="D52" s="39">
        <v>410</v>
      </c>
      <c r="E52" s="38"/>
      <c r="F52" s="38"/>
      <c r="G52" s="38"/>
      <c r="H52" s="31"/>
      <c r="I52" s="31"/>
    </row>
    <row r="53" spans="1:9" s="123" customFormat="1" ht="30" customHeight="1" x14ac:dyDescent="0.25">
      <c r="A53" s="31"/>
      <c r="B53" s="36" t="s">
        <v>246</v>
      </c>
      <c r="C53" s="37" t="s">
        <v>280</v>
      </c>
      <c r="D53" s="38"/>
      <c r="E53" s="39">
        <v>395</v>
      </c>
      <c r="F53" s="38"/>
      <c r="G53" s="38"/>
      <c r="H53" s="31"/>
      <c r="I53" s="31"/>
    </row>
    <row r="54" spans="1:9" s="123" customFormat="1" ht="30" customHeight="1" x14ac:dyDescent="0.25">
      <c r="A54" s="31"/>
      <c r="B54" s="36" t="s">
        <v>309</v>
      </c>
      <c r="C54" s="37" t="s">
        <v>216</v>
      </c>
      <c r="D54" s="39">
        <v>395</v>
      </c>
      <c r="E54" s="38"/>
      <c r="F54" s="38"/>
      <c r="G54" s="38"/>
      <c r="H54" s="31"/>
      <c r="I54" s="31"/>
    </row>
    <row r="55" spans="1:9" s="123" customFormat="1" ht="30" customHeight="1" x14ac:dyDescent="0.25">
      <c r="A55" s="31"/>
      <c r="B55" s="36" t="s">
        <v>514</v>
      </c>
      <c r="C55" s="37" t="s">
        <v>878</v>
      </c>
      <c r="D55" s="38"/>
      <c r="E55" s="40">
        <v>15700</v>
      </c>
      <c r="F55" s="38"/>
      <c r="G55" s="38"/>
      <c r="H55" s="31"/>
      <c r="I55" s="31"/>
    </row>
    <row r="56" spans="1:9" s="123" customFormat="1" ht="30" customHeight="1" x14ac:dyDescent="0.25">
      <c r="A56" s="31"/>
      <c r="B56" s="36" t="s">
        <v>441</v>
      </c>
      <c r="C56" s="37" t="s">
        <v>878</v>
      </c>
      <c r="D56" s="38"/>
      <c r="E56" s="40">
        <v>13816</v>
      </c>
      <c r="F56" s="38"/>
      <c r="G56" s="38"/>
      <c r="H56" s="31"/>
      <c r="I56" s="31"/>
    </row>
    <row r="57" spans="1:9" s="123" customFormat="1" ht="30" customHeight="1" x14ac:dyDescent="0.25">
      <c r="A57" s="31"/>
      <c r="B57" s="36" t="s">
        <v>217</v>
      </c>
      <c r="C57" s="37" t="s">
        <v>216</v>
      </c>
      <c r="D57" s="39">
        <v>353.5</v>
      </c>
      <c r="E57" s="38"/>
      <c r="F57" s="38"/>
      <c r="G57" s="38"/>
      <c r="H57" s="31"/>
      <c r="I57" s="31"/>
    </row>
    <row r="58" spans="1:9" s="123" customFormat="1" ht="30" customHeight="1" x14ac:dyDescent="0.25">
      <c r="A58" s="31"/>
      <c r="B58" s="36" t="s">
        <v>552</v>
      </c>
      <c r="C58" s="37" t="s">
        <v>216</v>
      </c>
      <c r="D58" s="39">
        <v>395</v>
      </c>
      <c r="E58" s="38"/>
      <c r="F58" s="38"/>
      <c r="G58" s="38"/>
      <c r="H58" s="31"/>
      <c r="I58" s="31"/>
    </row>
    <row r="59" spans="1:9" s="123" customFormat="1" ht="30" customHeight="1" x14ac:dyDescent="0.25">
      <c r="A59" s="31"/>
      <c r="B59" s="36" t="s">
        <v>259</v>
      </c>
      <c r="C59" s="37" t="s">
        <v>951</v>
      </c>
      <c r="D59" s="38"/>
      <c r="E59" s="38"/>
      <c r="F59" s="40">
        <v>1415</v>
      </c>
      <c r="G59" s="38"/>
      <c r="H59" s="31"/>
      <c r="I59" s="31"/>
    </row>
    <row r="60" spans="1:9" s="123" customFormat="1" ht="30" customHeight="1" x14ac:dyDescent="0.25">
      <c r="A60" s="31"/>
      <c r="B60" s="36" t="s">
        <v>395</v>
      </c>
      <c r="C60" s="37" t="s">
        <v>216</v>
      </c>
      <c r="D60" s="39">
        <v>197.5</v>
      </c>
      <c r="E60" s="38"/>
      <c r="F60" s="38"/>
      <c r="G60" s="38"/>
      <c r="H60" s="31"/>
      <c r="I60" s="31"/>
    </row>
    <row r="61" spans="1:9" s="123" customFormat="1" ht="30" customHeight="1" x14ac:dyDescent="0.25">
      <c r="A61" s="31"/>
      <c r="B61" s="36" t="s">
        <v>322</v>
      </c>
      <c r="C61" s="37" t="s">
        <v>216</v>
      </c>
      <c r="D61" s="39">
        <v>395</v>
      </c>
      <c r="E61" s="38"/>
      <c r="F61" s="38"/>
      <c r="G61" s="38"/>
      <c r="H61" s="31"/>
      <c r="I61" s="31"/>
    </row>
    <row r="62" spans="1:9" s="123" customFormat="1" ht="30" customHeight="1" x14ac:dyDescent="0.25">
      <c r="A62" s="31"/>
      <c r="B62" s="36" t="s">
        <v>325</v>
      </c>
      <c r="C62" s="37" t="s">
        <v>878</v>
      </c>
      <c r="D62" s="38"/>
      <c r="E62" s="40">
        <v>12560</v>
      </c>
      <c r="F62" s="38"/>
      <c r="G62" s="38"/>
      <c r="H62" s="31"/>
      <c r="I62" s="31"/>
    </row>
    <row r="63" spans="1:9" s="123" customFormat="1" ht="30" customHeight="1" x14ac:dyDescent="0.25">
      <c r="A63" s="31"/>
      <c r="B63" s="36" t="s">
        <v>483</v>
      </c>
      <c r="C63" s="37" t="s">
        <v>826</v>
      </c>
      <c r="D63" s="40">
        <v>14880</v>
      </c>
      <c r="E63" s="38"/>
      <c r="F63" s="38"/>
      <c r="G63" s="38"/>
      <c r="H63" s="31"/>
      <c r="I63" s="31"/>
    </row>
    <row r="64" spans="1:9" s="123" customFormat="1" ht="30" customHeight="1" x14ac:dyDescent="0.25">
      <c r="A64" s="31"/>
      <c r="B64" s="36" t="s">
        <v>223</v>
      </c>
      <c r="C64" s="37" t="s">
        <v>878</v>
      </c>
      <c r="D64" s="38"/>
      <c r="E64" s="40">
        <v>14444</v>
      </c>
      <c r="F64" s="38"/>
      <c r="G64" s="38"/>
      <c r="H64" s="31"/>
      <c r="I64" s="31"/>
    </row>
    <row r="65" spans="1:9" s="123" customFormat="1" ht="30" customHeight="1" x14ac:dyDescent="0.25">
      <c r="A65" s="31"/>
      <c r="B65" s="36" t="s">
        <v>223</v>
      </c>
      <c r="C65" s="37" t="s">
        <v>216</v>
      </c>
      <c r="D65" s="40">
        <v>1382.5</v>
      </c>
      <c r="E65" s="38"/>
      <c r="F65" s="38"/>
      <c r="G65" s="38"/>
      <c r="H65" s="31"/>
      <c r="I65" s="31"/>
    </row>
    <row r="66" spans="1:9" s="123" customFormat="1" ht="30" customHeight="1" x14ac:dyDescent="0.25">
      <c r="A66" s="31"/>
      <c r="B66" s="36" t="s">
        <v>403</v>
      </c>
      <c r="C66" s="37" t="s">
        <v>237</v>
      </c>
      <c r="D66" s="38"/>
      <c r="E66" s="39">
        <v>395</v>
      </c>
      <c r="F66" s="38"/>
      <c r="G66" s="38"/>
      <c r="H66" s="31"/>
      <c r="I66" s="31"/>
    </row>
    <row r="67" spans="1:9" s="123" customFormat="1" ht="30" customHeight="1" x14ac:dyDescent="0.25">
      <c r="A67" s="31"/>
      <c r="B67" s="36" t="s">
        <v>493</v>
      </c>
      <c r="C67" s="37" t="s">
        <v>356</v>
      </c>
      <c r="D67" s="38"/>
      <c r="E67" s="39">
        <v>790</v>
      </c>
      <c r="F67" s="38"/>
      <c r="G67" s="38"/>
      <c r="H67" s="31"/>
      <c r="I67" s="31"/>
    </row>
    <row r="68" spans="1:9" s="123" customFormat="1" ht="30" customHeight="1" x14ac:dyDescent="0.25">
      <c r="A68" s="31"/>
      <c r="B68" s="36" t="s">
        <v>519</v>
      </c>
      <c r="C68" s="37" t="s">
        <v>216</v>
      </c>
      <c r="D68" s="40">
        <v>1975</v>
      </c>
      <c r="E68" s="38"/>
      <c r="F68" s="38"/>
      <c r="G68" s="38"/>
      <c r="H68" s="31"/>
      <c r="I68" s="31"/>
    </row>
    <row r="69" spans="1:9" s="123" customFormat="1" ht="30" customHeight="1" x14ac:dyDescent="0.25">
      <c r="A69" s="31"/>
      <c r="B69" s="36" t="s">
        <v>224</v>
      </c>
      <c r="C69" s="37" t="s">
        <v>878</v>
      </c>
      <c r="D69" s="38"/>
      <c r="E69" s="40">
        <v>14444</v>
      </c>
      <c r="F69" s="38"/>
      <c r="G69" s="38"/>
      <c r="H69" s="31"/>
      <c r="I69" s="31"/>
    </row>
    <row r="70" spans="1:9" s="123" customFormat="1" ht="30" customHeight="1" x14ac:dyDescent="0.25">
      <c r="A70" s="31"/>
      <c r="B70" s="36" t="s">
        <v>341</v>
      </c>
      <c r="C70" s="37" t="s">
        <v>286</v>
      </c>
      <c r="D70" s="38"/>
      <c r="E70" s="38"/>
      <c r="F70" s="39">
        <v>862</v>
      </c>
      <c r="G70" s="38"/>
      <c r="H70" s="31"/>
      <c r="I70" s="31"/>
    </row>
    <row r="71" spans="1:9" s="123" customFormat="1" ht="30" customHeight="1" x14ac:dyDescent="0.25">
      <c r="A71" s="31"/>
      <c r="B71" s="36" t="s">
        <v>266</v>
      </c>
      <c r="C71" s="37" t="s">
        <v>237</v>
      </c>
      <c r="D71" s="38"/>
      <c r="E71" s="39">
        <v>395</v>
      </c>
      <c r="F71" s="38"/>
      <c r="G71" s="38"/>
      <c r="H71" s="31"/>
      <c r="I71" s="31"/>
    </row>
    <row r="72" spans="1:9" s="123" customFormat="1" ht="30" customHeight="1" x14ac:dyDescent="0.25">
      <c r="A72" s="31"/>
      <c r="B72" s="36" t="s">
        <v>266</v>
      </c>
      <c r="C72" s="37" t="s">
        <v>216</v>
      </c>
      <c r="D72" s="40">
        <v>2370</v>
      </c>
      <c r="E72" s="38"/>
      <c r="F72" s="38"/>
      <c r="G72" s="38"/>
      <c r="H72" s="31"/>
      <c r="I72" s="31"/>
    </row>
    <row r="73" spans="1:9" s="123" customFormat="1" ht="30" customHeight="1" x14ac:dyDescent="0.25">
      <c r="A73" s="31"/>
      <c r="B73" s="36" t="s">
        <v>268</v>
      </c>
      <c r="C73" s="37" t="s">
        <v>878</v>
      </c>
      <c r="D73" s="38"/>
      <c r="E73" s="40">
        <v>8792</v>
      </c>
      <c r="F73" s="38"/>
      <c r="G73" s="38"/>
      <c r="H73" s="31"/>
      <c r="I73" s="31"/>
    </row>
    <row r="74" spans="1:9" s="123" customFormat="1" ht="30" customHeight="1" x14ac:dyDescent="0.25">
      <c r="A74" s="31"/>
      <c r="B74" s="36" t="s">
        <v>453</v>
      </c>
      <c r="C74" s="37" t="s">
        <v>51</v>
      </c>
      <c r="D74" s="39">
        <v>395</v>
      </c>
      <c r="E74" s="38"/>
      <c r="F74" s="38"/>
      <c r="G74" s="38"/>
      <c r="H74" s="31"/>
      <c r="I74" s="31"/>
    </row>
    <row r="75" spans="1:9" s="123" customFormat="1" ht="30" customHeight="1" x14ac:dyDescent="0.25">
      <c r="A75" s="31"/>
      <c r="B75" s="36" t="s">
        <v>227</v>
      </c>
      <c r="C75" s="37" t="s">
        <v>216</v>
      </c>
      <c r="D75" s="40">
        <v>3160</v>
      </c>
      <c r="E75" s="38"/>
      <c r="F75" s="38"/>
      <c r="G75" s="38"/>
      <c r="H75" s="31"/>
      <c r="I75" s="31"/>
    </row>
    <row r="76" spans="1:9" s="123" customFormat="1" ht="30" customHeight="1" x14ac:dyDescent="0.25">
      <c r="A76" s="31"/>
      <c r="B76" s="36" t="s">
        <v>227</v>
      </c>
      <c r="C76" s="37" t="s">
        <v>878</v>
      </c>
      <c r="D76" s="38"/>
      <c r="E76" s="40">
        <v>9420</v>
      </c>
      <c r="F76" s="38"/>
      <c r="G76" s="38"/>
      <c r="H76" s="31"/>
      <c r="I76" s="31"/>
    </row>
    <row r="77" spans="1:9" s="123" customFormat="1" ht="30" customHeight="1" x14ac:dyDescent="0.25">
      <c r="A77" s="31"/>
      <c r="B77" s="36" t="s">
        <v>229</v>
      </c>
      <c r="C77" s="37" t="s">
        <v>216</v>
      </c>
      <c r="D77" s="40">
        <v>2765</v>
      </c>
      <c r="E77" s="38"/>
      <c r="F77" s="38"/>
      <c r="G77" s="38"/>
      <c r="H77" s="31"/>
      <c r="I77" s="31"/>
    </row>
    <row r="78" spans="1:9" s="123" customFormat="1" ht="30" customHeight="1" x14ac:dyDescent="0.25">
      <c r="A78" s="31"/>
      <c r="B78" s="36" t="s">
        <v>229</v>
      </c>
      <c r="C78" s="37" t="s">
        <v>878</v>
      </c>
      <c r="D78" s="38"/>
      <c r="E78" s="40">
        <v>10048</v>
      </c>
      <c r="F78" s="38"/>
      <c r="G78" s="38"/>
      <c r="H78" s="31"/>
      <c r="I78" s="31"/>
    </row>
    <row r="79" spans="1:9" s="123" customFormat="1" ht="30" customHeight="1" x14ac:dyDescent="0.25">
      <c r="A79" s="31"/>
      <c r="B79" s="36" t="s">
        <v>230</v>
      </c>
      <c r="C79" s="37" t="s">
        <v>216</v>
      </c>
      <c r="D79" s="40">
        <v>2765</v>
      </c>
      <c r="E79" s="38"/>
      <c r="F79" s="38"/>
      <c r="G79" s="38"/>
      <c r="H79" s="31"/>
      <c r="I79" s="31"/>
    </row>
    <row r="80" spans="1:9" s="123" customFormat="1" ht="30" customHeight="1" thickBot="1" x14ac:dyDescent="0.3">
      <c r="A80" s="31"/>
      <c r="B80" s="36" t="s">
        <v>364</v>
      </c>
      <c r="C80" s="37" t="s">
        <v>878</v>
      </c>
      <c r="D80" s="38"/>
      <c r="E80" s="40">
        <v>16328</v>
      </c>
      <c r="F80" s="38"/>
      <c r="G80" s="38"/>
      <c r="H80" s="31"/>
      <c r="I80" s="31"/>
    </row>
    <row r="81" spans="1:9" s="123" customFormat="1" ht="30" customHeight="1" x14ac:dyDescent="0.25">
      <c r="A81" s="31"/>
      <c r="B81" s="178" t="s">
        <v>52</v>
      </c>
      <c r="C81" s="178"/>
      <c r="D81" s="41">
        <v>31838.5</v>
      </c>
      <c r="E81" s="41">
        <v>155926</v>
      </c>
      <c r="F81" s="41">
        <v>2277</v>
      </c>
      <c r="G81" s="173"/>
      <c r="H81" s="31"/>
      <c r="I81" s="31"/>
    </row>
    <row r="82" spans="1:9" s="123" customFormat="1" ht="30" customHeight="1" x14ac:dyDescent="0.25">
      <c r="A82" s="31"/>
      <c r="B82" s="194" t="s">
        <v>22</v>
      </c>
      <c r="C82" s="194"/>
      <c r="D82" s="194"/>
      <c r="E82" s="194"/>
      <c r="F82" s="194"/>
      <c r="G82" s="108">
        <v>190041.5</v>
      </c>
      <c r="H82" s="31"/>
      <c r="I82" s="31"/>
    </row>
    <row r="83" spans="1:9" s="123" customFormat="1" ht="30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23" customFormat="1" ht="30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123" customFormat="1" ht="30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123" customFormat="1" ht="30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123" customFormat="1" ht="30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123" customFormat="1" ht="30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123" customFormat="1" ht="30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123" customFormat="1" ht="30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123" customFormat="1" ht="30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123" customFormat="1" ht="30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123" customFormat="1" ht="30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123" customFormat="1" ht="30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</row>
    <row r="95" spans="1:9" s="123" customFormat="1" ht="30" customHeight="1" x14ac:dyDescent="0.25"/>
    <row r="96" spans="1:9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pans="1:6" s="123" customFormat="1" ht="30" customHeight="1" x14ac:dyDescent="0.25"/>
    <row r="178" spans="1:6" s="123" customFormat="1" ht="30" customHeight="1" x14ac:dyDescent="0.25"/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B40:G40"/>
    <mergeCell ref="B81:C81"/>
    <mergeCell ref="B82:F82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rgb="FF002060"/>
    <pageSetUpPr fitToPage="1"/>
  </sheetPr>
  <dimension ref="A1:L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9.85546875" customWidth="1"/>
    <col min="7" max="7" width="8.7109375" customWidth="1"/>
    <col min="8" max="8" width="4.140625" customWidth="1"/>
    <col min="9" max="9" width="11.28515625" customWidth="1"/>
    <col min="10" max="10" width="12.5703125" customWidth="1"/>
    <col min="11" max="11" width="10.140625" customWidth="1"/>
    <col min="12" max="1025" width="9" customWidth="1"/>
  </cols>
  <sheetData>
    <row r="1" spans="1:12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2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181</v>
      </c>
      <c r="I2" s="206"/>
      <c r="J2" s="206"/>
    </row>
    <row r="3" spans="1:12" ht="11.25" customHeight="1" x14ac:dyDescent="0.25"/>
    <row r="4" spans="1:12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2" ht="11.25" customHeight="1" x14ac:dyDescent="0.25">
      <c r="A5" s="18"/>
    </row>
    <row r="6" spans="1:12" x14ac:dyDescent="0.25">
      <c r="A6" t="s">
        <v>6</v>
      </c>
      <c r="C6" s="117"/>
      <c r="D6" s="19"/>
      <c r="E6" s="208" t="s">
        <v>7</v>
      </c>
      <c r="F6" s="208"/>
      <c r="G6" s="208"/>
      <c r="I6" s="20">
        <v>1991</v>
      </c>
    </row>
    <row r="7" spans="1:12" x14ac:dyDescent="0.25">
      <c r="A7" t="s">
        <v>8</v>
      </c>
      <c r="C7" s="20">
        <v>1095.7</v>
      </c>
      <c r="D7" s="19" t="s">
        <v>9</v>
      </c>
      <c r="E7" s="208" t="s">
        <v>10</v>
      </c>
      <c r="F7" s="208"/>
      <c r="G7" s="208"/>
      <c r="I7" s="20">
        <v>2</v>
      </c>
    </row>
    <row r="8" spans="1:12" x14ac:dyDescent="0.25">
      <c r="C8" s="114"/>
      <c r="E8" s="208" t="s">
        <v>11</v>
      </c>
      <c r="F8" s="208"/>
      <c r="G8" s="208"/>
      <c r="I8" s="20">
        <v>18</v>
      </c>
    </row>
    <row r="9" spans="1:12" ht="10.5" customHeight="1" x14ac:dyDescent="0.25"/>
    <row r="10" spans="1:12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2" ht="12.75" customHeight="1" x14ac:dyDescent="0.25">
      <c r="H11" s="21"/>
      <c r="I11" s="136">
        <v>43586</v>
      </c>
      <c r="J11" s="136">
        <v>43952</v>
      </c>
    </row>
    <row r="12" spans="1:12" x14ac:dyDescent="0.25">
      <c r="A12" t="s">
        <v>13</v>
      </c>
      <c r="G12" t="s">
        <v>14</v>
      </c>
      <c r="H12" s="22"/>
      <c r="I12" s="133">
        <v>21.63</v>
      </c>
      <c r="J12" s="133">
        <v>22.71</v>
      </c>
    </row>
    <row r="13" spans="1:12" x14ac:dyDescent="0.25">
      <c r="A13" t="s">
        <v>75</v>
      </c>
      <c r="G13" t="s">
        <v>14</v>
      </c>
      <c r="H13" s="22"/>
      <c r="I13" s="25"/>
      <c r="J13" s="114"/>
    </row>
    <row r="14" spans="1:12" x14ac:dyDescent="0.25">
      <c r="A14" t="s">
        <v>141</v>
      </c>
      <c r="H14" s="43"/>
      <c r="I14" s="25"/>
      <c r="J14" s="114"/>
      <c r="L14" s="64"/>
    </row>
    <row r="15" spans="1:12" ht="14.25" customHeight="1" x14ac:dyDescent="0.25"/>
    <row r="16" spans="1:12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302073.71000000002</v>
      </c>
      <c r="F21" s="202"/>
      <c r="G21" s="202">
        <v>311137.90999999997</v>
      </c>
      <c r="H21" s="202"/>
      <c r="I21" s="197">
        <f>SUM(E21-G21)</f>
        <v>-9064.1999999999534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/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4.82</v>
      </c>
      <c r="H28" s="199"/>
      <c r="I28" s="197">
        <f>G28*$C$7*12</f>
        <v>63375.288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11.4</v>
      </c>
      <c r="H29" s="199"/>
      <c r="I29" s="197">
        <f>G29*$C$7*12</f>
        <v>149891.76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14463.240000000002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2.27</v>
      </c>
      <c r="H32" s="196"/>
      <c r="I32" s="197">
        <f t="shared" si="0"/>
        <v>29846.868000000002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6311.232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3944.5199999999995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3024.1320000000005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2.11</v>
      </c>
      <c r="H37" s="196"/>
      <c r="I37" s="197">
        <f t="shared" si="0"/>
        <v>27743.124000000003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22.71</v>
      </c>
      <c r="H38" s="199"/>
      <c r="I38" s="197">
        <f>I28+I29+I30+I31+I32+I33+I34+I35+I36+I37</f>
        <v>298600.16400000005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952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57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369</v>
      </c>
      <c r="B48" s="37" t="s">
        <v>814</v>
      </c>
      <c r="C48" s="38"/>
      <c r="D48" s="38"/>
      <c r="E48" s="39">
        <v>395</v>
      </c>
      <c r="F48" s="38"/>
    </row>
    <row r="49" spans="1:6" s="123" customFormat="1" ht="30" customHeight="1" x14ac:dyDescent="0.25">
      <c r="A49" s="36" t="s">
        <v>370</v>
      </c>
      <c r="B49" s="37" t="s">
        <v>247</v>
      </c>
      <c r="C49" s="38"/>
      <c r="D49" s="39">
        <v>395</v>
      </c>
      <c r="E49" s="38"/>
      <c r="F49" s="38"/>
    </row>
    <row r="50" spans="1:6" s="123" customFormat="1" ht="30" customHeight="1" x14ac:dyDescent="0.25">
      <c r="A50" s="36" t="s">
        <v>537</v>
      </c>
      <c r="B50" s="37" t="s">
        <v>953</v>
      </c>
      <c r="C50" s="38"/>
      <c r="D50" s="38"/>
      <c r="E50" s="40">
        <v>2785</v>
      </c>
      <c r="F50" s="38"/>
    </row>
    <row r="51" spans="1:6" s="123" customFormat="1" ht="30" customHeight="1" x14ac:dyDescent="0.25">
      <c r="A51" s="36" t="s">
        <v>287</v>
      </c>
      <c r="B51" s="37" t="s">
        <v>247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289</v>
      </c>
      <c r="B52" s="37" t="s">
        <v>319</v>
      </c>
      <c r="C52" s="38"/>
      <c r="D52" s="39">
        <v>534</v>
      </c>
      <c r="E52" s="38"/>
      <c r="F52" s="38"/>
    </row>
    <row r="53" spans="1:6" s="123" customFormat="1" ht="30" customHeight="1" x14ac:dyDescent="0.25">
      <c r="A53" s="36" t="s">
        <v>570</v>
      </c>
      <c r="B53" s="37" t="s">
        <v>247</v>
      </c>
      <c r="C53" s="38"/>
      <c r="D53" s="39">
        <v>592.5</v>
      </c>
      <c r="E53" s="38"/>
      <c r="F53" s="38"/>
    </row>
    <row r="54" spans="1:6" s="123" customFormat="1" ht="30" customHeight="1" x14ac:dyDescent="0.25">
      <c r="A54" s="36" t="s">
        <v>629</v>
      </c>
      <c r="B54" s="37" t="s">
        <v>319</v>
      </c>
      <c r="C54" s="38"/>
      <c r="D54" s="39">
        <v>475</v>
      </c>
      <c r="E54" s="38"/>
      <c r="F54" s="38"/>
    </row>
    <row r="55" spans="1:6" s="123" customFormat="1" ht="30" customHeight="1" x14ac:dyDescent="0.25">
      <c r="A55" s="36" t="s">
        <v>234</v>
      </c>
      <c r="B55" s="37" t="s">
        <v>878</v>
      </c>
      <c r="C55" s="38"/>
      <c r="D55" s="40">
        <v>6908</v>
      </c>
      <c r="E55" s="38"/>
      <c r="F55" s="38"/>
    </row>
    <row r="56" spans="1:6" s="123" customFormat="1" ht="30" customHeight="1" x14ac:dyDescent="0.25">
      <c r="A56" s="36" t="s">
        <v>421</v>
      </c>
      <c r="B56" s="37" t="s">
        <v>605</v>
      </c>
      <c r="C56" s="38"/>
      <c r="D56" s="38"/>
      <c r="E56" s="39">
        <v>395</v>
      </c>
      <c r="F56" s="38"/>
    </row>
    <row r="57" spans="1:6" s="123" customFormat="1" ht="30" customHeight="1" x14ac:dyDescent="0.25">
      <c r="A57" s="36" t="s">
        <v>378</v>
      </c>
      <c r="B57" s="37" t="s">
        <v>247</v>
      </c>
      <c r="C57" s="38"/>
      <c r="D57" s="39">
        <v>790</v>
      </c>
      <c r="E57" s="38"/>
      <c r="F57" s="38"/>
    </row>
    <row r="58" spans="1:6" s="123" customFormat="1" ht="30" customHeight="1" x14ac:dyDescent="0.25">
      <c r="A58" s="36" t="s">
        <v>582</v>
      </c>
      <c r="B58" s="37" t="s">
        <v>247</v>
      </c>
      <c r="C58" s="38"/>
      <c r="D58" s="39">
        <v>592.5</v>
      </c>
      <c r="E58" s="38"/>
      <c r="F58" s="38"/>
    </row>
    <row r="59" spans="1:6" s="123" customFormat="1" ht="30" customHeight="1" x14ac:dyDescent="0.25">
      <c r="A59" s="36" t="s">
        <v>840</v>
      </c>
      <c r="B59" s="37" t="s">
        <v>319</v>
      </c>
      <c r="C59" s="38"/>
      <c r="D59" s="40">
        <v>2477.3000000000002</v>
      </c>
      <c r="E59" s="38"/>
      <c r="F59" s="38"/>
    </row>
    <row r="60" spans="1:6" s="123" customFormat="1" ht="30" customHeight="1" x14ac:dyDescent="0.25">
      <c r="A60" s="36" t="s">
        <v>236</v>
      </c>
      <c r="B60" s="37" t="s">
        <v>878</v>
      </c>
      <c r="C60" s="38"/>
      <c r="D60" s="40">
        <v>1884</v>
      </c>
      <c r="E60" s="38"/>
      <c r="F60" s="38"/>
    </row>
    <row r="61" spans="1:6" s="123" customFormat="1" ht="30" customHeight="1" x14ac:dyDescent="0.25">
      <c r="A61" s="36" t="s">
        <v>548</v>
      </c>
      <c r="B61" s="37" t="s">
        <v>464</v>
      </c>
      <c r="C61" s="38"/>
      <c r="D61" s="38"/>
      <c r="E61" s="40">
        <v>1019</v>
      </c>
      <c r="F61" s="38"/>
    </row>
    <row r="62" spans="1:6" s="123" customFormat="1" ht="30" customHeight="1" x14ac:dyDescent="0.25">
      <c r="A62" s="36" t="s">
        <v>954</v>
      </c>
      <c r="B62" s="37" t="s">
        <v>241</v>
      </c>
      <c r="C62" s="38"/>
      <c r="D62" s="39">
        <v>790</v>
      </c>
      <c r="E62" s="38"/>
      <c r="F62" s="38"/>
    </row>
    <row r="63" spans="1:6" s="123" customFormat="1" ht="30" customHeight="1" x14ac:dyDescent="0.25">
      <c r="A63" s="36" t="s">
        <v>435</v>
      </c>
      <c r="B63" s="37" t="s">
        <v>878</v>
      </c>
      <c r="C63" s="38"/>
      <c r="D63" s="40">
        <v>2512</v>
      </c>
      <c r="E63" s="38"/>
      <c r="F63" s="38"/>
    </row>
    <row r="64" spans="1:6" s="123" customFormat="1" ht="30" customHeight="1" x14ac:dyDescent="0.25">
      <c r="A64" s="36" t="s">
        <v>306</v>
      </c>
      <c r="B64" s="37" t="s">
        <v>48</v>
      </c>
      <c r="C64" s="39">
        <v>410</v>
      </c>
      <c r="D64" s="38"/>
      <c r="E64" s="38"/>
      <c r="F64" s="38"/>
    </row>
    <row r="65" spans="1:6" s="123" customFormat="1" ht="30" customHeight="1" x14ac:dyDescent="0.25">
      <c r="A65" s="36" t="s">
        <v>309</v>
      </c>
      <c r="B65" s="37" t="s">
        <v>216</v>
      </c>
      <c r="C65" s="39">
        <v>395</v>
      </c>
      <c r="D65" s="38"/>
      <c r="E65" s="38"/>
      <c r="F65" s="38"/>
    </row>
    <row r="66" spans="1:6" s="123" customFormat="1" ht="30" customHeight="1" x14ac:dyDescent="0.25">
      <c r="A66" s="36" t="s">
        <v>514</v>
      </c>
      <c r="B66" s="37" t="s">
        <v>878</v>
      </c>
      <c r="C66" s="38"/>
      <c r="D66" s="40">
        <v>5652</v>
      </c>
      <c r="E66" s="38"/>
      <c r="F66" s="38"/>
    </row>
    <row r="67" spans="1:6" s="123" customFormat="1" ht="30" customHeight="1" x14ac:dyDescent="0.25">
      <c r="A67" s="36" t="s">
        <v>392</v>
      </c>
      <c r="B67" s="37" t="s">
        <v>387</v>
      </c>
      <c r="C67" s="38"/>
      <c r="D67" s="38"/>
      <c r="E67" s="40">
        <v>3431</v>
      </c>
      <c r="F67" s="38"/>
    </row>
    <row r="68" spans="1:6" s="123" customFormat="1" ht="30" customHeight="1" x14ac:dyDescent="0.25">
      <c r="A68" s="36" t="s">
        <v>843</v>
      </c>
      <c r="B68" s="37" t="s">
        <v>216</v>
      </c>
      <c r="C68" s="39">
        <v>655</v>
      </c>
      <c r="D68" s="38"/>
      <c r="E68" s="38"/>
      <c r="F68" s="38"/>
    </row>
    <row r="69" spans="1:6" s="123" customFormat="1" ht="30" customHeight="1" x14ac:dyDescent="0.25">
      <c r="A69" s="36" t="s">
        <v>441</v>
      </c>
      <c r="B69" s="37" t="s">
        <v>878</v>
      </c>
      <c r="C69" s="38"/>
      <c r="D69" s="40">
        <v>6280</v>
      </c>
      <c r="E69" s="38"/>
      <c r="F69" s="38"/>
    </row>
    <row r="70" spans="1:6" s="123" customFormat="1" ht="30" customHeight="1" x14ac:dyDescent="0.25">
      <c r="A70" s="36" t="s">
        <v>312</v>
      </c>
      <c r="B70" s="37" t="s">
        <v>594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955</v>
      </c>
      <c r="B71" s="37" t="s">
        <v>422</v>
      </c>
      <c r="C71" s="39">
        <v>790</v>
      </c>
      <c r="D71" s="38"/>
      <c r="E71" s="38"/>
      <c r="F71" s="38"/>
    </row>
    <row r="72" spans="1:6" s="123" customFormat="1" ht="30" customHeight="1" x14ac:dyDescent="0.25">
      <c r="A72" s="36" t="s">
        <v>955</v>
      </c>
      <c r="B72" s="37" t="s">
        <v>241</v>
      </c>
      <c r="C72" s="38"/>
      <c r="D72" s="39">
        <v>790</v>
      </c>
      <c r="E72" s="38"/>
      <c r="F72" s="38"/>
    </row>
    <row r="73" spans="1:6" s="123" customFormat="1" ht="30" customHeight="1" x14ac:dyDescent="0.25">
      <c r="A73" s="36" t="s">
        <v>552</v>
      </c>
      <c r="B73" s="37" t="s">
        <v>216</v>
      </c>
      <c r="C73" s="39">
        <v>395</v>
      </c>
      <c r="D73" s="38"/>
      <c r="E73" s="38"/>
      <c r="F73" s="38"/>
    </row>
    <row r="74" spans="1:6" s="123" customFormat="1" ht="30" customHeight="1" x14ac:dyDescent="0.25">
      <c r="A74" s="36" t="s">
        <v>395</v>
      </c>
      <c r="B74" s="37" t="s">
        <v>216</v>
      </c>
      <c r="C74" s="39">
        <v>395</v>
      </c>
      <c r="D74" s="38"/>
      <c r="E74" s="38"/>
      <c r="F74" s="38"/>
    </row>
    <row r="75" spans="1:6" s="123" customFormat="1" ht="30" customHeight="1" x14ac:dyDescent="0.25">
      <c r="A75" s="36" t="s">
        <v>317</v>
      </c>
      <c r="B75" s="37" t="s">
        <v>956</v>
      </c>
      <c r="C75" s="39">
        <v>790</v>
      </c>
      <c r="D75" s="38"/>
      <c r="E75" s="38"/>
      <c r="F75" s="38"/>
    </row>
    <row r="76" spans="1:6" s="123" customFormat="1" ht="30" customHeight="1" x14ac:dyDescent="0.25">
      <c r="A76" s="36" t="s">
        <v>322</v>
      </c>
      <c r="B76" s="37" t="s">
        <v>216</v>
      </c>
      <c r="C76" s="39">
        <v>395</v>
      </c>
      <c r="D76" s="38"/>
      <c r="E76" s="38"/>
      <c r="F76" s="38"/>
    </row>
    <row r="77" spans="1:6" s="123" customFormat="1" ht="30" customHeight="1" x14ac:dyDescent="0.25">
      <c r="A77" s="36" t="s">
        <v>325</v>
      </c>
      <c r="B77" s="37" t="s">
        <v>878</v>
      </c>
      <c r="C77" s="38"/>
      <c r="D77" s="40">
        <v>5024</v>
      </c>
      <c r="E77" s="38"/>
      <c r="F77" s="38"/>
    </row>
    <row r="78" spans="1:6" s="123" customFormat="1" ht="30" customHeight="1" x14ac:dyDescent="0.25">
      <c r="A78" s="36" t="s">
        <v>223</v>
      </c>
      <c r="B78" s="37" t="s">
        <v>878</v>
      </c>
      <c r="C78" s="38"/>
      <c r="D78" s="40">
        <v>8138</v>
      </c>
      <c r="E78" s="38"/>
      <c r="F78" s="38"/>
    </row>
    <row r="79" spans="1:6" s="123" customFormat="1" ht="30" customHeight="1" x14ac:dyDescent="0.25">
      <c r="A79" s="36" t="s">
        <v>223</v>
      </c>
      <c r="B79" s="37" t="s">
        <v>216</v>
      </c>
      <c r="C79" s="40">
        <v>1382.5</v>
      </c>
      <c r="D79" s="38"/>
      <c r="E79" s="38"/>
      <c r="F79" s="38"/>
    </row>
    <row r="80" spans="1:6" s="123" customFormat="1" ht="30" customHeight="1" x14ac:dyDescent="0.25">
      <c r="A80" s="36" t="s">
        <v>489</v>
      </c>
      <c r="B80" s="37" t="s">
        <v>241</v>
      </c>
      <c r="C80" s="38"/>
      <c r="D80" s="39">
        <v>395</v>
      </c>
      <c r="E80" s="38"/>
      <c r="F80" s="38"/>
    </row>
    <row r="81" spans="1:6" s="123" customFormat="1" ht="30" customHeight="1" x14ac:dyDescent="0.25">
      <c r="A81" s="36" t="s">
        <v>596</v>
      </c>
      <c r="B81" s="37" t="s">
        <v>241</v>
      </c>
      <c r="C81" s="38"/>
      <c r="D81" s="39">
        <v>395</v>
      </c>
      <c r="E81" s="38"/>
      <c r="F81" s="38"/>
    </row>
    <row r="82" spans="1:6" s="123" customFormat="1" ht="30" customHeight="1" x14ac:dyDescent="0.25">
      <c r="A82" s="36" t="s">
        <v>519</v>
      </c>
      <c r="B82" s="37" t="s">
        <v>216</v>
      </c>
      <c r="C82" s="40">
        <v>1975</v>
      </c>
      <c r="D82" s="38"/>
      <c r="E82" s="38"/>
      <c r="F82" s="38"/>
    </row>
    <row r="83" spans="1:6" s="123" customFormat="1" ht="30" customHeight="1" x14ac:dyDescent="0.25">
      <c r="A83" s="36" t="s">
        <v>224</v>
      </c>
      <c r="B83" s="37" t="s">
        <v>878</v>
      </c>
      <c r="C83" s="38"/>
      <c r="D83" s="40">
        <v>5652</v>
      </c>
      <c r="E83" s="38"/>
      <c r="F83" s="38"/>
    </row>
    <row r="84" spans="1:6" s="123" customFormat="1" ht="30" customHeight="1" x14ac:dyDescent="0.25">
      <c r="A84" s="36" t="s">
        <v>266</v>
      </c>
      <c r="B84" s="37" t="s">
        <v>216</v>
      </c>
      <c r="C84" s="40">
        <v>2370</v>
      </c>
      <c r="D84" s="38"/>
      <c r="E84" s="38"/>
      <c r="F84" s="38"/>
    </row>
    <row r="85" spans="1:6" s="123" customFormat="1" ht="30" customHeight="1" x14ac:dyDescent="0.25">
      <c r="A85" s="36" t="s">
        <v>268</v>
      </c>
      <c r="B85" s="37" t="s">
        <v>878</v>
      </c>
      <c r="C85" s="38"/>
      <c r="D85" s="40">
        <v>5024</v>
      </c>
      <c r="E85" s="38"/>
      <c r="F85" s="38"/>
    </row>
    <row r="86" spans="1:6" s="123" customFormat="1" ht="30" customHeight="1" x14ac:dyDescent="0.25">
      <c r="A86" s="36" t="s">
        <v>616</v>
      </c>
      <c r="B86" s="37" t="s">
        <v>241</v>
      </c>
      <c r="C86" s="38"/>
      <c r="D86" s="39">
        <v>592.5</v>
      </c>
      <c r="E86" s="38"/>
      <c r="F86" s="38"/>
    </row>
    <row r="87" spans="1:6" s="123" customFormat="1" ht="30" customHeight="1" x14ac:dyDescent="0.25">
      <c r="A87" s="36" t="s">
        <v>453</v>
      </c>
      <c r="B87" s="37" t="s">
        <v>51</v>
      </c>
      <c r="C87" s="39">
        <v>395</v>
      </c>
      <c r="D87" s="38"/>
      <c r="E87" s="38"/>
      <c r="F87" s="38"/>
    </row>
    <row r="88" spans="1:6" s="123" customFormat="1" ht="30" customHeight="1" x14ac:dyDescent="0.25">
      <c r="A88" s="36" t="s">
        <v>542</v>
      </c>
      <c r="B88" s="37" t="s">
        <v>256</v>
      </c>
      <c r="C88" s="38"/>
      <c r="D88" s="39">
        <v>395</v>
      </c>
      <c r="E88" s="38"/>
      <c r="F88" s="38"/>
    </row>
    <row r="89" spans="1:6" s="123" customFormat="1" ht="30" customHeight="1" x14ac:dyDescent="0.25">
      <c r="A89" s="36" t="s">
        <v>349</v>
      </c>
      <c r="B89" s="37" t="s">
        <v>241</v>
      </c>
      <c r="C89" s="38"/>
      <c r="D89" s="39">
        <v>197.5</v>
      </c>
      <c r="E89" s="38"/>
      <c r="F89" s="38"/>
    </row>
    <row r="90" spans="1:6" s="123" customFormat="1" ht="30" customHeight="1" x14ac:dyDescent="0.25">
      <c r="A90" s="36" t="s">
        <v>598</v>
      </c>
      <c r="B90" s="37" t="s">
        <v>241</v>
      </c>
      <c r="C90" s="38"/>
      <c r="D90" s="39">
        <v>395</v>
      </c>
      <c r="E90" s="38"/>
      <c r="F90" s="38"/>
    </row>
    <row r="91" spans="1:6" s="123" customFormat="1" ht="30" customHeight="1" x14ac:dyDescent="0.25">
      <c r="A91" s="36" t="s">
        <v>272</v>
      </c>
      <c r="B91" s="37" t="s">
        <v>241</v>
      </c>
      <c r="C91" s="38"/>
      <c r="D91" s="39">
        <v>592.5</v>
      </c>
      <c r="E91" s="38"/>
      <c r="F91" s="38"/>
    </row>
    <row r="92" spans="1:6" s="123" customFormat="1" ht="30" customHeight="1" x14ac:dyDescent="0.25">
      <c r="A92" s="36" t="s">
        <v>227</v>
      </c>
      <c r="B92" s="37" t="s">
        <v>216</v>
      </c>
      <c r="C92" s="40">
        <v>3160</v>
      </c>
      <c r="D92" s="38"/>
      <c r="E92" s="38"/>
      <c r="F92" s="38"/>
    </row>
    <row r="93" spans="1:6" s="123" customFormat="1" ht="30" customHeight="1" x14ac:dyDescent="0.25">
      <c r="A93" s="36" t="s">
        <v>227</v>
      </c>
      <c r="B93" s="37" t="s">
        <v>878</v>
      </c>
      <c r="C93" s="38"/>
      <c r="D93" s="40">
        <v>6280</v>
      </c>
      <c r="E93" s="38"/>
      <c r="F93" s="38"/>
    </row>
    <row r="94" spans="1:6" s="123" customFormat="1" ht="30" customHeight="1" x14ac:dyDescent="0.25">
      <c r="A94" s="36" t="s">
        <v>458</v>
      </c>
      <c r="B94" s="37" t="s">
        <v>247</v>
      </c>
      <c r="C94" s="38"/>
      <c r="D94" s="39">
        <v>875</v>
      </c>
      <c r="E94" s="38"/>
      <c r="F94" s="38"/>
    </row>
    <row r="95" spans="1:6" s="123" customFormat="1" ht="30" customHeight="1" x14ac:dyDescent="0.25">
      <c r="A95" s="36" t="s">
        <v>458</v>
      </c>
      <c r="B95" s="37" t="s">
        <v>241</v>
      </c>
      <c r="C95" s="38"/>
      <c r="D95" s="39">
        <v>790</v>
      </c>
      <c r="E95" s="38"/>
      <c r="F95" s="38"/>
    </row>
    <row r="96" spans="1:6" s="123" customFormat="1" ht="30" customHeight="1" x14ac:dyDescent="0.25">
      <c r="A96" s="36" t="s">
        <v>229</v>
      </c>
      <c r="B96" s="37" t="s">
        <v>216</v>
      </c>
      <c r="C96" s="40">
        <v>2765</v>
      </c>
      <c r="D96" s="38"/>
      <c r="E96" s="38"/>
      <c r="F96" s="38"/>
    </row>
    <row r="97" spans="1:6" s="123" customFormat="1" ht="30" customHeight="1" x14ac:dyDescent="0.25">
      <c r="A97" s="36" t="s">
        <v>229</v>
      </c>
      <c r="B97" s="37" t="s">
        <v>878</v>
      </c>
      <c r="C97" s="38"/>
      <c r="D97" s="40">
        <v>5652</v>
      </c>
      <c r="E97" s="38"/>
      <c r="F97" s="38"/>
    </row>
    <row r="98" spans="1:6" s="123" customFormat="1" ht="30" customHeight="1" x14ac:dyDescent="0.25">
      <c r="A98" s="36" t="s">
        <v>230</v>
      </c>
      <c r="B98" s="37" t="s">
        <v>216</v>
      </c>
      <c r="C98" s="40">
        <v>2765</v>
      </c>
      <c r="D98" s="38"/>
      <c r="E98" s="38"/>
      <c r="F98" s="38"/>
    </row>
    <row r="99" spans="1:6" s="123" customFormat="1" ht="30" customHeight="1" thickBot="1" x14ac:dyDescent="0.3">
      <c r="A99" s="36" t="s">
        <v>364</v>
      </c>
      <c r="B99" s="37" t="s">
        <v>878</v>
      </c>
      <c r="C99" s="38"/>
      <c r="D99" s="40">
        <v>6908</v>
      </c>
      <c r="E99" s="38"/>
      <c r="F99" s="38"/>
    </row>
    <row r="100" spans="1:6" s="123" customFormat="1" ht="30" customHeight="1" x14ac:dyDescent="0.25">
      <c r="A100" s="178" t="s">
        <v>52</v>
      </c>
      <c r="B100" s="178"/>
      <c r="C100" s="41">
        <v>19037.5</v>
      </c>
      <c r="D100" s="41">
        <v>78767.8</v>
      </c>
      <c r="E100" s="41">
        <v>8025</v>
      </c>
      <c r="F100" s="173"/>
    </row>
    <row r="101" spans="1:6" s="123" customFormat="1" ht="30" customHeight="1" x14ac:dyDescent="0.25">
      <c r="A101" s="194" t="s">
        <v>22</v>
      </c>
      <c r="B101" s="194"/>
      <c r="C101" s="194"/>
      <c r="D101" s="194"/>
      <c r="E101" s="194"/>
      <c r="F101" s="108">
        <v>105830.3</v>
      </c>
    </row>
    <row r="102" spans="1:6" s="123" customFormat="1" ht="30" customHeight="1" x14ac:dyDescent="0.25"/>
    <row r="103" spans="1:6" s="123" customFormat="1" ht="30" customHeight="1" x14ac:dyDescent="0.25"/>
    <row r="104" spans="1:6" s="123" customFormat="1" ht="30" customHeight="1" x14ac:dyDescent="0.25"/>
    <row r="105" spans="1:6" s="123" customFormat="1" ht="30" customHeight="1" x14ac:dyDescent="0.25"/>
    <row r="106" spans="1:6" s="123" customFormat="1" ht="30" customHeight="1" x14ac:dyDescent="0.25"/>
    <row r="107" spans="1:6" s="123" customFormat="1" ht="30" customHeight="1" x14ac:dyDescent="0.25"/>
    <row r="108" spans="1:6" s="123" customFormat="1" ht="30" customHeight="1" x14ac:dyDescent="0.25"/>
    <row r="109" spans="1:6" s="123" customFormat="1" ht="30" customHeight="1" x14ac:dyDescent="0.25"/>
    <row r="110" spans="1:6" s="123" customFormat="1" ht="30" customHeight="1" x14ac:dyDescent="0.25"/>
    <row r="111" spans="1:6" s="123" customFormat="1" ht="30" customHeight="1" x14ac:dyDescent="0.25"/>
    <row r="112" spans="1:6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41:F41"/>
    <mergeCell ref="A100:B100"/>
    <mergeCell ref="A101:E101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ColWidth="11.42578125"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2.5703125" customWidth="1"/>
    <col min="7" max="7" width="8.7109375" customWidth="1"/>
    <col min="8" max="8" width="4.140625" customWidth="1"/>
    <col min="9" max="9" width="10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1990</v>
      </c>
    </row>
    <row r="7" spans="1:10" x14ac:dyDescent="0.25">
      <c r="A7" t="s">
        <v>8</v>
      </c>
      <c r="C7" s="20">
        <v>1009.4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43586</v>
      </c>
      <c r="J11" s="136">
        <v>43952</v>
      </c>
    </row>
    <row r="12" spans="1:10" x14ac:dyDescent="0.25">
      <c r="A12" t="s">
        <v>13</v>
      </c>
      <c r="G12" t="s">
        <v>14</v>
      </c>
      <c r="H12" s="22"/>
      <c r="I12" s="133">
        <v>21.63</v>
      </c>
      <c r="J12" s="133">
        <v>22.71</v>
      </c>
    </row>
    <row r="13" spans="1:10" x14ac:dyDescent="0.25">
      <c r="A13" t="s">
        <v>75</v>
      </c>
      <c r="G13" t="s">
        <v>14</v>
      </c>
      <c r="H13" s="22"/>
      <c r="I13" s="25"/>
      <c r="J13" s="114"/>
    </row>
    <row r="14" spans="1:10" x14ac:dyDescent="0.25">
      <c r="A14" t="s">
        <v>141</v>
      </c>
      <c r="I14" s="25"/>
      <c r="J14" s="114"/>
    </row>
    <row r="15" spans="1:10" ht="13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276819.46999999997</v>
      </c>
      <c r="F21" s="202"/>
      <c r="G21" s="202">
        <v>264492.13</v>
      </c>
      <c r="H21" s="202"/>
      <c r="I21" s="197">
        <f>SUM(E21-G21)</f>
        <v>12327.339999999967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9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76186.25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4.82</v>
      </c>
      <c r="H28" s="199"/>
      <c r="I28" s="197">
        <f>G28*$C$7*12</f>
        <v>58383.695999999996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11.4</v>
      </c>
      <c r="H29" s="199"/>
      <c r="I29" s="197">
        <f>G29*$C$7*12</f>
        <v>138085.91999999998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13324.080000000002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2.27</v>
      </c>
      <c r="H32" s="196"/>
      <c r="I32" s="197">
        <f t="shared" si="0"/>
        <v>27496.056000000004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5814.1439999999993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ref="I35" si="1">G35*$C$7*12</f>
        <v>3633.84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2785.944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2.11</v>
      </c>
      <c r="H37" s="196"/>
      <c r="I37" s="197">
        <f t="shared" si="0"/>
        <v>25558.007999999998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22.71</v>
      </c>
      <c r="H38" s="199"/>
      <c r="I38" s="197">
        <f>I28+I29+I30+I31+I32+I33+I34+I35+I36+I37</f>
        <v>275081.68799999997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957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234</v>
      </c>
      <c r="B48" s="37" t="s">
        <v>878</v>
      </c>
      <c r="C48" s="38"/>
      <c r="D48" s="40">
        <v>6280</v>
      </c>
      <c r="E48" s="38"/>
      <c r="F48" s="38"/>
    </row>
    <row r="49" spans="1:6" s="123" customFormat="1" ht="30" customHeight="1" x14ac:dyDescent="0.25">
      <c r="A49" s="36" t="s">
        <v>236</v>
      </c>
      <c r="B49" s="37" t="s">
        <v>878</v>
      </c>
      <c r="C49" s="38"/>
      <c r="D49" s="40">
        <v>2512</v>
      </c>
      <c r="E49" s="38"/>
      <c r="F49" s="38"/>
    </row>
    <row r="50" spans="1:6" s="123" customFormat="1" ht="30" customHeight="1" x14ac:dyDescent="0.25">
      <c r="A50" s="36" t="s">
        <v>435</v>
      </c>
      <c r="B50" s="37" t="s">
        <v>878</v>
      </c>
      <c r="C50" s="38"/>
      <c r="D50" s="40">
        <v>2512</v>
      </c>
      <c r="E50" s="38"/>
      <c r="F50" s="38"/>
    </row>
    <row r="51" spans="1:6" s="123" customFormat="1" ht="30" customHeight="1" x14ac:dyDescent="0.25">
      <c r="A51" s="36" t="s">
        <v>306</v>
      </c>
      <c r="B51" s="37" t="s">
        <v>48</v>
      </c>
      <c r="C51" s="39">
        <v>410</v>
      </c>
      <c r="D51" s="38"/>
      <c r="E51" s="38"/>
      <c r="F51" s="38"/>
    </row>
    <row r="52" spans="1:6" s="123" customFormat="1" ht="30" customHeight="1" x14ac:dyDescent="0.25">
      <c r="A52" s="36" t="s">
        <v>309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514</v>
      </c>
      <c r="B53" s="37" t="s">
        <v>878</v>
      </c>
      <c r="C53" s="38"/>
      <c r="D53" s="40">
        <v>6280</v>
      </c>
      <c r="E53" s="38"/>
      <c r="F53" s="38"/>
    </row>
    <row r="54" spans="1:6" s="123" customFormat="1" ht="30" customHeight="1" x14ac:dyDescent="0.25">
      <c r="A54" s="36" t="s">
        <v>572</v>
      </c>
      <c r="B54" s="37" t="s">
        <v>387</v>
      </c>
      <c r="C54" s="38"/>
      <c r="D54" s="38"/>
      <c r="E54" s="40">
        <v>3106</v>
      </c>
      <c r="F54" s="38"/>
    </row>
    <row r="55" spans="1:6" s="123" customFormat="1" ht="30" customHeight="1" x14ac:dyDescent="0.25">
      <c r="A55" s="36" t="s">
        <v>843</v>
      </c>
      <c r="B55" s="37" t="s">
        <v>216</v>
      </c>
      <c r="C55" s="39">
        <v>655</v>
      </c>
      <c r="D55" s="38"/>
      <c r="E55" s="38"/>
      <c r="F55" s="38"/>
    </row>
    <row r="56" spans="1:6" s="123" customFormat="1" ht="30" customHeight="1" x14ac:dyDescent="0.25">
      <c r="A56" s="36" t="s">
        <v>441</v>
      </c>
      <c r="B56" s="37" t="s">
        <v>878</v>
      </c>
      <c r="C56" s="38"/>
      <c r="D56" s="40">
        <v>5652</v>
      </c>
      <c r="E56" s="38"/>
      <c r="F56" s="38"/>
    </row>
    <row r="57" spans="1:6" s="123" customFormat="1" ht="30" customHeight="1" x14ac:dyDescent="0.25">
      <c r="A57" s="36" t="s">
        <v>552</v>
      </c>
      <c r="B57" s="37" t="s">
        <v>216</v>
      </c>
      <c r="C57" s="39">
        <v>395</v>
      </c>
      <c r="D57" s="38"/>
      <c r="E57" s="38"/>
      <c r="F57" s="38"/>
    </row>
    <row r="58" spans="1:6" s="123" customFormat="1" ht="30" customHeight="1" x14ac:dyDescent="0.25">
      <c r="A58" s="36" t="s">
        <v>259</v>
      </c>
      <c r="B58" s="37" t="s">
        <v>241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395</v>
      </c>
      <c r="B59" s="37" t="s">
        <v>216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322</v>
      </c>
      <c r="B60" s="37" t="s">
        <v>216</v>
      </c>
      <c r="C60" s="39">
        <v>395</v>
      </c>
      <c r="D60" s="38"/>
      <c r="E60" s="38"/>
      <c r="F60" s="38"/>
    </row>
    <row r="61" spans="1:6" s="123" customFormat="1" ht="30" customHeight="1" x14ac:dyDescent="0.25">
      <c r="A61" s="36" t="s">
        <v>325</v>
      </c>
      <c r="B61" s="37" t="s">
        <v>878</v>
      </c>
      <c r="C61" s="38"/>
      <c r="D61" s="40">
        <v>5024</v>
      </c>
      <c r="E61" s="38"/>
      <c r="F61" s="38"/>
    </row>
    <row r="62" spans="1:6" s="123" customFormat="1" ht="30" customHeight="1" x14ac:dyDescent="0.25">
      <c r="A62" s="36" t="s">
        <v>483</v>
      </c>
      <c r="B62" s="37" t="s">
        <v>241</v>
      </c>
      <c r="C62" s="38"/>
      <c r="D62" s="39">
        <v>592.5</v>
      </c>
      <c r="E62" s="38"/>
      <c r="F62" s="38"/>
    </row>
    <row r="63" spans="1:6" s="123" customFormat="1" ht="30" customHeight="1" x14ac:dyDescent="0.25">
      <c r="A63" s="36" t="s">
        <v>442</v>
      </c>
      <c r="B63" s="37" t="s">
        <v>241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442</v>
      </c>
      <c r="B64" s="37" t="s">
        <v>956</v>
      </c>
      <c r="C64" s="39">
        <v>790</v>
      </c>
      <c r="D64" s="38"/>
      <c r="E64" s="38"/>
      <c r="F64" s="38"/>
    </row>
    <row r="65" spans="1:6" s="123" customFormat="1" ht="30" customHeight="1" x14ac:dyDescent="0.25">
      <c r="A65" s="36" t="s">
        <v>795</v>
      </c>
      <c r="B65" s="37" t="s">
        <v>241</v>
      </c>
      <c r="C65" s="38"/>
      <c r="D65" s="39">
        <v>395</v>
      </c>
      <c r="E65" s="38"/>
      <c r="F65" s="38"/>
    </row>
    <row r="66" spans="1:6" s="123" customFormat="1" ht="30" customHeight="1" x14ac:dyDescent="0.25">
      <c r="A66" s="36" t="s">
        <v>444</v>
      </c>
      <c r="B66" s="37" t="s">
        <v>241</v>
      </c>
      <c r="C66" s="38"/>
      <c r="D66" s="39">
        <v>395</v>
      </c>
      <c r="E66" s="38"/>
      <c r="F66" s="38"/>
    </row>
    <row r="67" spans="1:6" s="123" customFormat="1" ht="30" customHeight="1" x14ac:dyDescent="0.25">
      <c r="A67" s="36" t="s">
        <v>223</v>
      </c>
      <c r="B67" s="37" t="s">
        <v>878</v>
      </c>
      <c r="C67" s="38"/>
      <c r="D67" s="40">
        <v>8792</v>
      </c>
      <c r="E67" s="38"/>
      <c r="F67" s="38"/>
    </row>
    <row r="68" spans="1:6" s="123" customFormat="1" ht="30" customHeight="1" x14ac:dyDescent="0.25">
      <c r="A68" s="36" t="s">
        <v>223</v>
      </c>
      <c r="B68" s="37" t="s">
        <v>216</v>
      </c>
      <c r="C68" s="40">
        <v>1382.5</v>
      </c>
      <c r="D68" s="38"/>
      <c r="E68" s="38"/>
      <c r="F68" s="38"/>
    </row>
    <row r="69" spans="1:6" s="123" customFormat="1" ht="30" customHeight="1" x14ac:dyDescent="0.25">
      <c r="A69" s="36" t="s">
        <v>519</v>
      </c>
      <c r="B69" s="37" t="s">
        <v>216</v>
      </c>
      <c r="C69" s="40">
        <v>1975</v>
      </c>
      <c r="D69" s="38"/>
      <c r="E69" s="38"/>
      <c r="F69" s="38"/>
    </row>
    <row r="70" spans="1:6" s="123" customFormat="1" ht="30" customHeight="1" x14ac:dyDescent="0.25">
      <c r="A70" s="36" t="s">
        <v>224</v>
      </c>
      <c r="B70" s="37" t="s">
        <v>878</v>
      </c>
      <c r="C70" s="38"/>
      <c r="D70" s="40">
        <v>5652</v>
      </c>
      <c r="E70" s="38"/>
      <c r="F70" s="38"/>
    </row>
    <row r="71" spans="1:6" s="123" customFormat="1" ht="30" customHeight="1" x14ac:dyDescent="0.25">
      <c r="A71" s="36" t="s">
        <v>266</v>
      </c>
      <c r="B71" s="37" t="s">
        <v>216</v>
      </c>
      <c r="C71" s="40">
        <v>2370</v>
      </c>
      <c r="D71" s="38"/>
      <c r="E71" s="38"/>
      <c r="F71" s="38"/>
    </row>
    <row r="72" spans="1:6" s="123" customFormat="1" ht="30" customHeight="1" x14ac:dyDescent="0.25">
      <c r="A72" s="36" t="s">
        <v>268</v>
      </c>
      <c r="B72" s="37" t="s">
        <v>878</v>
      </c>
      <c r="C72" s="38"/>
      <c r="D72" s="40">
        <v>5024</v>
      </c>
      <c r="E72" s="38"/>
      <c r="F72" s="38"/>
    </row>
    <row r="73" spans="1:6" s="123" customFormat="1" ht="30" customHeight="1" x14ac:dyDescent="0.25">
      <c r="A73" s="36" t="s">
        <v>348</v>
      </c>
      <c r="B73" s="37" t="s">
        <v>469</v>
      </c>
      <c r="C73" s="38"/>
      <c r="D73" s="38"/>
      <c r="E73" s="39">
        <v>395</v>
      </c>
      <c r="F73" s="38"/>
    </row>
    <row r="74" spans="1:6" s="123" customFormat="1" ht="30" customHeight="1" x14ac:dyDescent="0.25">
      <c r="A74" s="36" t="s">
        <v>453</v>
      </c>
      <c r="B74" s="37" t="s">
        <v>51</v>
      </c>
      <c r="C74" s="39">
        <v>395</v>
      </c>
      <c r="D74" s="38"/>
      <c r="E74" s="38"/>
      <c r="F74" s="38"/>
    </row>
    <row r="75" spans="1:6" s="123" customFormat="1" ht="30" customHeight="1" x14ac:dyDescent="0.25">
      <c r="A75" s="36" t="s">
        <v>227</v>
      </c>
      <c r="B75" s="37" t="s">
        <v>216</v>
      </c>
      <c r="C75" s="40">
        <v>3160</v>
      </c>
      <c r="D75" s="38"/>
      <c r="E75" s="38"/>
      <c r="F75" s="38"/>
    </row>
    <row r="76" spans="1:6" s="123" customFormat="1" ht="30" customHeight="1" x14ac:dyDescent="0.25">
      <c r="A76" s="36" t="s">
        <v>227</v>
      </c>
      <c r="B76" s="37" t="s">
        <v>878</v>
      </c>
      <c r="C76" s="38"/>
      <c r="D76" s="40">
        <v>5652</v>
      </c>
      <c r="E76" s="38"/>
      <c r="F76" s="38"/>
    </row>
    <row r="77" spans="1:6" s="123" customFormat="1" ht="30" customHeight="1" x14ac:dyDescent="0.25">
      <c r="A77" s="36" t="s">
        <v>229</v>
      </c>
      <c r="B77" s="37" t="s">
        <v>216</v>
      </c>
      <c r="C77" s="40">
        <v>2765</v>
      </c>
      <c r="D77" s="38"/>
      <c r="E77" s="38"/>
      <c r="F77" s="38"/>
    </row>
    <row r="78" spans="1:6" s="123" customFormat="1" ht="30" customHeight="1" x14ac:dyDescent="0.25">
      <c r="A78" s="36" t="s">
        <v>229</v>
      </c>
      <c r="B78" s="37" t="s">
        <v>878</v>
      </c>
      <c r="C78" s="38"/>
      <c r="D78" s="40">
        <v>5652</v>
      </c>
      <c r="E78" s="38"/>
      <c r="F78" s="38"/>
    </row>
    <row r="79" spans="1:6" s="123" customFormat="1" ht="30" customHeight="1" x14ac:dyDescent="0.25">
      <c r="A79" s="36" t="s">
        <v>463</v>
      </c>
      <c r="B79" s="37" t="s">
        <v>356</v>
      </c>
      <c r="C79" s="38"/>
      <c r="D79" s="40">
        <v>1804</v>
      </c>
      <c r="E79" s="38"/>
      <c r="F79" s="38"/>
    </row>
    <row r="80" spans="1:6" s="123" customFormat="1" ht="30" customHeight="1" x14ac:dyDescent="0.25">
      <c r="A80" s="36" t="s">
        <v>534</v>
      </c>
      <c r="B80" s="37" t="s">
        <v>241</v>
      </c>
      <c r="C80" s="38"/>
      <c r="D80" s="39">
        <v>790</v>
      </c>
      <c r="E80" s="38"/>
      <c r="F80" s="38"/>
    </row>
    <row r="81" spans="1:6" s="123" customFormat="1" ht="30" customHeight="1" x14ac:dyDescent="0.25">
      <c r="A81" s="36" t="s">
        <v>230</v>
      </c>
      <c r="B81" s="37" t="s">
        <v>216</v>
      </c>
      <c r="C81" s="40">
        <v>2765</v>
      </c>
      <c r="D81" s="38"/>
      <c r="E81" s="38"/>
      <c r="F81" s="38"/>
    </row>
    <row r="82" spans="1:6" s="123" customFormat="1" ht="30" customHeight="1" thickBot="1" x14ac:dyDescent="0.3">
      <c r="A82" s="36" t="s">
        <v>364</v>
      </c>
      <c r="B82" s="37" t="s">
        <v>878</v>
      </c>
      <c r="C82" s="38"/>
      <c r="D82" s="40">
        <v>7536</v>
      </c>
      <c r="E82" s="38"/>
      <c r="F82" s="38"/>
    </row>
    <row r="83" spans="1:6" s="123" customFormat="1" ht="30" customHeight="1" x14ac:dyDescent="0.25">
      <c r="A83" s="178" t="s">
        <v>52</v>
      </c>
      <c r="B83" s="178"/>
      <c r="C83" s="41">
        <v>18247.5</v>
      </c>
      <c r="D83" s="41">
        <v>71334.5</v>
      </c>
      <c r="E83" s="41">
        <v>3501</v>
      </c>
      <c r="F83" s="173"/>
    </row>
    <row r="84" spans="1:6" s="123" customFormat="1" ht="30" customHeight="1" x14ac:dyDescent="0.25">
      <c r="A84" s="194" t="s">
        <v>22</v>
      </c>
      <c r="B84" s="194"/>
      <c r="C84" s="194"/>
      <c r="D84" s="194"/>
      <c r="E84" s="194"/>
      <c r="F84" s="108">
        <v>93083</v>
      </c>
    </row>
    <row r="85" spans="1:6" s="123" customFormat="1" ht="30" customHeight="1" x14ac:dyDescent="0.25"/>
    <row r="86" spans="1:6" s="123" customFormat="1" ht="30" customHeight="1" x14ac:dyDescent="0.25"/>
    <row r="87" spans="1:6" s="123" customFormat="1" ht="30" customHeight="1" x14ac:dyDescent="0.25"/>
    <row r="88" spans="1:6" s="123" customFormat="1" ht="30" customHeight="1" x14ac:dyDescent="0.25"/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41:F41"/>
    <mergeCell ref="A83:B83"/>
    <mergeCell ref="A84:E84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0.2851562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1980</v>
      </c>
    </row>
    <row r="7" spans="1:10" x14ac:dyDescent="0.25">
      <c r="A7" t="s">
        <v>8</v>
      </c>
      <c r="C7" s="20">
        <v>460.5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53012.72</v>
      </c>
      <c r="F21" s="202"/>
      <c r="G21" s="202">
        <v>44657.84</v>
      </c>
      <c r="H21" s="202"/>
      <c r="I21" s="197">
        <f>SUM(E21-G21)</f>
        <v>8354.8800000000047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31160.880000000001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4.76</v>
      </c>
      <c r="H28" s="199"/>
      <c r="I28" s="197">
        <f>G28*$C$7*12</f>
        <v>26303.760000000002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1.05</v>
      </c>
      <c r="H30" s="196"/>
      <c r="I30" s="197">
        <f>G30*$C$7*12</f>
        <v>5802.3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552.6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0.46</v>
      </c>
      <c r="H34" s="196"/>
      <c r="I34" s="197">
        <f t="shared" si="0"/>
        <v>2541.96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1602.54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0.22</v>
      </c>
      <c r="H36" s="196"/>
      <c r="I36" s="197">
        <f t="shared" si="0"/>
        <v>1215.72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1.77</v>
      </c>
      <c r="H37" s="196"/>
      <c r="I37" s="197">
        <f t="shared" si="0"/>
        <v>9781.02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47799.900000000009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958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287</v>
      </c>
      <c r="B48" s="37" t="s">
        <v>50</v>
      </c>
      <c r="C48" s="38"/>
      <c r="D48" s="38"/>
      <c r="E48" s="40">
        <v>1263</v>
      </c>
      <c r="F48" s="38"/>
    </row>
    <row r="49" spans="1:6" s="123" customFormat="1" ht="30" customHeight="1" x14ac:dyDescent="0.25">
      <c r="A49" s="36" t="s">
        <v>471</v>
      </c>
      <c r="B49" s="37" t="s">
        <v>275</v>
      </c>
      <c r="C49" s="38"/>
      <c r="D49" s="38"/>
      <c r="E49" s="39">
        <v>395</v>
      </c>
      <c r="F49" s="38"/>
    </row>
    <row r="50" spans="1:6" s="123" customFormat="1" ht="30" customHeight="1" x14ac:dyDescent="0.25">
      <c r="A50" s="36" t="s">
        <v>306</v>
      </c>
      <c r="B50" s="37" t="s">
        <v>48</v>
      </c>
      <c r="C50" s="39">
        <v>410</v>
      </c>
      <c r="D50" s="38"/>
      <c r="E50" s="38"/>
      <c r="F50" s="38"/>
    </row>
    <row r="51" spans="1:6" s="123" customFormat="1" ht="30" customHeight="1" x14ac:dyDescent="0.25">
      <c r="A51" s="36" t="s">
        <v>309</v>
      </c>
      <c r="B51" s="37" t="s">
        <v>216</v>
      </c>
      <c r="C51" s="39">
        <v>395</v>
      </c>
      <c r="D51" s="38"/>
      <c r="E51" s="38"/>
      <c r="F51" s="38"/>
    </row>
    <row r="52" spans="1:6" s="123" customFormat="1" ht="30" customHeight="1" x14ac:dyDescent="0.25">
      <c r="A52" s="36" t="s">
        <v>217</v>
      </c>
      <c r="B52" s="37" t="s">
        <v>216</v>
      </c>
      <c r="C52" s="39">
        <v>353.5</v>
      </c>
      <c r="D52" s="38"/>
      <c r="E52" s="38"/>
      <c r="F52" s="38"/>
    </row>
    <row r="53" spans="1:6" s="123" customFormat="1" ht="30" customHeight="1" x14ac:dyDescent="0.25">
      <c r="A53" s="36" t="s">
        <v>552</v>
      </c>
      <c r="B53" s="37" t="s">
        <v>216</v>
      </c>
      <c r="C53" s="39">
        <v>395</v>
      </c>
      <c r="D53" s="38"/>
      <c r="E53" s="38"/>
      <c r="F53" s="38"/>
    </row>
    <row r="54" spans="1:6" s="123" customFormat="1" ht="30" customHeight="1" x14ac:dyDescent="0.25">
      <c r="A54" s="36" t="s">
        <v>395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320</v>
      </c>
      <c r="B55" s="37" t="s">
        <v>216</v>
      </c>
      <c r="C55" s="39">
        <v>395</v>
      </c>
      <c r="D55" s="38"/>
      <c r="E55" s="38"/>
      <c r="F55" s="38"/>
    </row>
    <row r="56" spans="1:6" s="123" customFormat="1" ht="30" customHeight="1" x14ac:dyDescent="0.25">
      <c r="A56" s="36" t="s">
        <v>223</v>
      </c>
      <c r="B56" s="37" t="s">
        <v>216</v>
      </c>
      <c r="C56" s="40">
        <v>1382.5</v>
      </c>
      <c r="D56" s="38"/>
      <c r="E56" s="38"/>
      <c r="F56" s="38"/>
    </row>
    <row r="57" spans="1:6" s="123" customFormat="1" ht="30" customHeight="1" x14ac:dyDescent="0.25">
      <c r="A57" s="36" t="s">
        <v>519</v>
      </c>
      <c r="B57" s="37" t="s">
        <v>216</v>
      </c>
      <c r="C57" s="40">
        <v>1975</v>
      </c>
      <c r="D57" s="38"/>
      <c r="E57" s="38"/>
      <c r="F57" s="38"/>
    </row>
    <row r="58" spans="1:6" s="123" customFormat="1" ht="30" customHeight="1" x14ac:dyDescent="0.25">
      <c r="A58" s="36" t="s">
        <v>266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453</v>
      </c>
      <c r="B59" s="37" t="s">
        <v>51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</row>
    <row r="61" spans="1:6" s="123" customFormat="1" ht="30" customHeight="1" x14ac:dyDescent="0.25">
      <c r="A61" s="36" t="s">
        <v>229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16958.5</v>
      </c>
      <c r="D63" s="173"/>
      <c r="E63" s="41">
        <v>1658</v>
      </c>
      <c r="F63" s="173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18616.5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A41:F41"/>
    <mergeCell ref="I32:J32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5:E35"/>
    <mergeCell ref="G35:H35"/>
    <mergeCell ref="A63:B63"/>
    <mergeCell ref="A64:E64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9.85546875" customWidth="1"/>
    <col min="10" max="10" width="10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1991</v>
      </c>
    </row>
    <row r="7" spans="1:10" x14ac:dyDescent="0.25">
      <c r="A7" t="s">
        <v>8</v>
      </c>
      <c r="C7" s="20">
        <v>237.5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4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18.12</v>
      </c>
      <c r="J12" s="133">
        <v>19.03</v>
      </c>
    </row>
    <row r="13" spans="1:10" x14ac:dyDescent="0.25">
      <c r="A13" t="s">
        <v>141</v>
      </c>
      <c r="H13" s="43"/>
      <c r="I13" s="25"/>
      <c r="J13" s="114"/>
    </row>
    <row r="14" spans="1:10" x14ac:dyDescent="0.25">
      <c r="H14" s="22"/>
      <c r="I14" s="25"/>
      <c r="J14" s="114"/>
    </row>
    <row r="15" spans="1:10" ht="14.2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56083.3</v>
      </c>
      <c r="F21" s="202"/>
      <c r="G21" s="202">
        <v>40962.51</v>
      </c>
      <c r="H21" s="202"/>
      <c r="I21" s="197">
        <f>SUM(E21-G21)</f>
        <v>15120.79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118703.69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1.94</v>
      </c>
      <c r="H28" s="199"/>
      <c r="I28" s="197">
        <f>G28*$C$7*12</f>
        <v>5529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10.78</v>
      </c>
      <c r="H29" s="199"/>
      <c r="I29" s="197">
        <f>G29*$C$7*12</f>
        <v>30723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3135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2.3199999999999998</v>
      </c>
      <c r="H31" s="196"/>
      <c r="I31" s="197">
        <f t="shared" ref="I31:I37" si="0">G31*$C$7*12</f>
        <v>6612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1368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855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655.5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5358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19.029999999999998</v>
      </c>
      <c r="H38" s="199"/>
      <c r="I38" s="197">
        <f>I28+I29+I30+I31+I32+I33+I34+I35+I36+I37</f>
        <v>54235.5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959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369</v>
      </c>
      <c r="B48" s="37" t="s">
        <v>739</v>
      </c>
      <c r="C48" s="38"/>
      <c r="D48" s="38"/>
      <c r="E48" s="39">
        <v>395</v>
      </c>
      <c r="F48" s="38"/>
    </row>
    <row r="49" spans="1:6" s="123" customFormat="1" ht="30" customHeight="1" x14ac:dyDescent="0.25">
      <c r="A49" s="36" t="s">
        <v>234</v>
      </c>
      <c r="B49" s="37" t="s">
        <v>878</v>
      </c>
      <c r="C49" s="38"/>
      <c r="D49" s="40">
        <v>3140</v>
      </c>
      <c r="E49" s="38"/>
      <c r="F49" s="38"/>
    </row>
    <row r="50" spans="1:6" s="123" customFormat="1" ht="30" customHeight="1" x14ac:dyDescent="0.25">
      <c r="A50" s="36" t="s">
        <v>236</v>
      </c>
      <c r="B50" s="37" t="s">
        <v>878</v>
      </c>
      <c r="C50" s="38"/>
      <c r="D50" s="39">
        <v>628</v>
      </c>
      <c r="E50" s="38"/>
      <c r="F50" s="38"/>
    </row>
    <row r="51" spans="1:6" s="123" customFormat="1" ht="30" customHeight="1" x14ac:dyDescent="0.25">
      <c r="A51" s="36" t="s">
        <v>435</v>
      </c>
      <c r="B51" s="37" t="s">
        <v>878</v>
      </c>
      <c r="C51" s="38"/>
      <c r="D51" s="39">
        <v>628</v>
      </c>
      <c r="E51" s="38"/>
      <c r="F51" s="38"/>
    </row>
    <row r="52" spans="1:6" s="123" customFormat="1" ht="30" customHeight="1" x14ac:dyDescent="0.25">
      <c r="A52" s="36" t="s">
        <v>944</v>
      </c>
      <c r="B52" s="37" t="s">
        <v>387</v>
      </c>
      <c r="C52" s="38"/>
      <c r="D52" s="38"/>
      <c r="E52" s="40">
        <v>1185</v>
      </c>
      <c r="F52" s="38"/>
    </row>
    <row r="53" spans="1:6" s="123" customFormat="1" ht="30" customHeight="1" x14ac:dyDescent="0.25">
      <c r="A53" s="36" t="s">
        <v>960</v>
      </c>
      <c r="B53" s="37" t="s">
        <v>241</v>
      </c>
      <c r="C53" s="38"/>
      <c r="D53" s="39">
        <v>790</v>
      </c>
      <c r="E53" s="38"/>
      <c r="F53" s="38"/>
    </row>
    <row r="54" spans="1:6" s="123" customFormat="1" ht="30" customHeight="1" x14ac:dyDescent="0.25">
      <c r="A54" s="36" t="s">
        <v>306</v>
      </c>
      <c r="B54" s="37" t="s">
        <v>48</v>
      </c>
      <c r="C54" s="39">
        <v>410</v>
      </c>
      <c r="D54" s="38"/>
      <c r="E54" s="38"/>
      <c r="F54" s="38"/>
    </row>
    <row r="55" spans="1:6" s="123" customFormat="1" ht="30" customHeight="1" x14ac:dyDescent="0.25">
      <c r="A55" s="36" t="s">
        <v>309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514</v>
      </c>
      <c r="B56" s="37" t="s">
        <v>878</v>
      </c>
      <c r="C56" s="38"/>
      <c r="D56" s="40">
        <v>2512</v>
      </c>
      <c r="E56" s="38"/>
      <c r="F56" s="38"/>
    </row>
    <row r="57" spans="1:6" s="123" customFormat="1" ht="30" customHeight="1" x14ac:dyDescent="0.25">
      <c r="A57" s="36" t="s">
        <v>843</v>
      </c>
      <c r="B57" s="37" t="s">
        <v>216</v>
      </c>
      <c r="C57" s="39">
        <v>275.5</v>
      </c>
      <c r="D57" s="38"/>
      <c r="E57" s="38"/>
      <c r="F57" s="38"/>
    </row>
    <row r="58" spans="1:6" s="123" customFormat="1" ht="30" customHeight="1" x14ac:dyDescent="0.25">
      <c r="A58" s="36" t="s">
        <v>552</v>
      </c>
      <c r="B58" s="37" t="s">
        <v>216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574</v>
      </c>
      <c r="B59" s="37" t="s">
        <v>244</v>
      </c>
      <c r="C59" s="39">
        <v>812.6</v>
      </c>
      <c r="D59" s="38"/>
      <c r="E59" s="38"/>
      <c r="F59" s="38"/>
    </row>
    <row r="60" spans="1:6" s="123" customFormat="1" ht="30" customHeight="1" x14ac:dyDescent="0.25">
      <c r="A60" s="36" t="s">
        <v>395</v>
      </c>
      <c r="B60" s="37" t="s">
        <v>216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322</v>
      </c>
      <c r="B61" s="37" t="s">
        <v>216</v>
      </c>
      <c r="C61" s="39">
        <v>197.5</v>
      </c>
      <c r="D61" s="38"/>
      <c r="E61" s="38"/>
      <c r="F61" s="38"/>
    </row>
    <row r="62" spans="1:6" s="123" customFormat="1" ht="30" customHeight="1" x14ac:dyDescent="0.25">
      <c r="A62" s="36" t="s">
        <v>325</v>
      </c>
      <c r="B62" s="37" t="s">
        <v>878</v>
      </c>
      <c r="C62" s="38"/>
      <c r="D62" s="40">
        <v>1884</v>
      </c>
      <c r="E62" s="38"/>
      <c r="F62" s="38"/>
    </row>
    <row r="63" spans="1:6" s="123" customFormat="1" ht="30" customHeight="1" x14ac:dyDescent="0.25">
      <c r="A63" s="36" t="s">
        <v>961</v>
      </c>
      <c r="B63" s="37" t="s">
        <v>353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487</v>
      </c>
      <c r="B64" s="37" t="s">
        <v>244</v>
      </c>
      <c r="C64" s="40">
        <v>2790</v>
      </c>
      <c r="D64" s="38"/>
      <c r="E64" s="38"/>
      <c r="F64" s="38"/>
    </row>
    <row r="65" spans="1:6" s="123" customFormat="1" ht="30" customHeight="1" x14ac:dyDescent="0.25">
      <c r="A65" s="36" t="s">
        <v>444</v>
      </c>
      <c r="B65" s="37" t="s">
        <v>241</v>
      </c>
      <c r="C65" s="38"/>
      <c r="D65" s="39">
        <v>592.5</v>
      </c>
      <c r="E65" s="38"/>
      <c r="F65" s="38"/>
    </row>
    <row r="66" spans="1:6" s="123" customFormat="1" ht="30" customHeight="1" x14ac:dyDescent="0.25">
      <c r="A66" s="36" t="s">
        <v>223</v>
      </c>
      <c r="B66" s="37" t="s">
        <v>878</v>
      </c>
      <c r="C66" s="38"/>
      <c r="D66" s="40">
        <v>2512</v>
      </c>
      <c r="E66" s="38"/>
      <c r="F66" s="38"/>
    </row>
    <row r="67" spans="1:6" s="123" customFormat="1" ht="30" customHeight="1" x14ac:dyDescent="0.25">
      <c r="A67" s="36" t="s">
        <v>223</v>
      </c>
      <c r="B67" s="37" t="s">
        <v>216</v>
      </c>
      <c r="C67" s="40">
        <v>1185</v>
      </c>
      <c r="D67" s="38"/>
      <c r="E67" s="38"/>
      <c r="F67" s="38"/>
    </row>
    <row r="68" spans="1:6" s="123" customFormat="1" ht="30" customHeight="1" x14ac:dyDescent="0.25">
      <c r="A68" s="36" t="s">
        <v>399</v>
      </c>
      <c r="B68" s="37" t="s">
        <v>241</v>
      </c>
      <c r="C68" s="38"/>
      <c r="D68" s="39">
        <v>395</v>
      </c>
      <c r="E68" s="38"/>
      <c r="F68" s="38"/>
    </row>
    <row r="69" spans="1:6" s="123" customFormat="1" ht="30" customHeight="1" x14ac:dyDescent="0.25">
      <c r="A69" s="36" t="s">
        <v>491</v>
      </c>
      <c r="B69" s="37" t="s">
        <v>356</v>
      </c>
      <c r="C69" s="38"/>
      <c r="D69" s="40">
        <v>1580</v>
      </c>
      <c r="E69" s="38"/>
      <c r="F69" s="38"/>
    </row>
    <row r="70" spans="1:6" s="123" customFormat="1" ht="30" customHeight="1" x14ac:dyDescent="0.25">
      <c r="A70" s="36" t="s">
        <v>493</v>
      </c>
      <c r="B70" s="37" t="s">
        <v>241</v>
      </c>
      <c r="C70" s="38"/>
      <c r="D70" s="39">
        <v>790</v>
      </c>
      <c r="E70" s="38"/>
      <c r="F70" s="38"/>
    </row>
    <row r="71" spans="1:6" s="123" customFormat="1" ht="30" customHeight="1" x14ac:dyDescent="0.25">
      <c r="A71" s="36" t="s">
        <v>265</v>
      </c>
      <c r="B71" s="37" t="s">
        <v>216</v>
      </c>
      <c r="C71" s="39">
        <v>987.5</v>
      </c>
      <c r="D71" s="38"/>
      <c r="E71" s="38"/>
      <c r="F71" s="38"/>
    </row>
    <row r="72" spans="1:6" s="123" customFormat="1" ht="30" customHeight="1" x14ac:dyDescent="0.25">
      <c r="A72" s="36" t="s">
        <v>224</v>
      </c>
      <c r="B72" s="37" t="s">
        <v>878</v>
      </c>
      <c r="C72" s="38"/>
      <c r="D72" s="40">
        <v>2512</v>
      </c>
      <c r="E72" s="38"/>
      <c r="F72" s="38"/>
    </row>
    <row r="73" spans="1:6" s="123" customFormat="1" ht="30" customHeight="1" x14ac:dyDescent="0.25">
      <c r="A73" s="36" t="s">
        <v>405</v>
      </c>
      <c r="B73" s="37" t="s">
        <v>356</v>
      </c>
      <c r="C73" s="38"/>
      <c r="D73" s="40">
        <v>2047</v>
      </c>
      <c r="E73" s="38"/>
      <c r="F73" s="38"/>
    </row>
    <row r="74" spans="1:6" s="123" customFormat="1" ht="30" customHeight="1" x14ac:dyDescent="0.25">
      <c r="A74" s="36" t="s">
        <v>268</v>
      </c>
      <c r="B74" s="37" t="s">
        <v>878</v>
      </c>
      <c r="C74" s="38"/>
      <c r="D74" s="39">
        <v>628</v>
      </c>
      <c r="E74" s="38"/>
      <c r="F74" s="38"/>
    </row>
    <row r="75" spans="1:6" s="123" customFormat="1" ht="30" customHeight="1" x14ac:dyDescent="0.25">
      <c r="A75" s="36" t="s">
        <v>268</v>
      </c>
      <c r="B75" s="37" t="s">
        <v>216</v>
      </c>
      <c r="C75" s="40">
        <v>2370</v>
      </c>
      <c r="D75" s="38"/>
      <c r="E75" s="38"/>
      <c r="F75" s="38"/>
    </row>
    <row r="76" spans="1:6" s="123" customFormat="1" ht="30" customHeight="1" x14ac:dyDescent="0.25">
      <c r="A76" s="36" t="s">
        <v>453</v>
      </c>
      <c r="B76" s="37" t="s">
        <v>51</v>
      </c>
      <c r="C76" s="39">
        <v>197.5</v>
      </c>
      <c r="D76" s="38"/>
      <c r="E76" s="38"/>
      <c r="F76" s="38"/>
    </row>
    <row r="77" spans="1:6" s="123" customFormat="1" ht="30" customHeight="1" x14ac:dyDescent="0.25">
      <c r="A77" s="36" t="s">
        <v>272</v>
      </c>
      <c r="B77" s="37" t="s">
        <v>216</v>
      </c>
      <c r="C77" s="40">
        <v>2370</v>
      </c>
      <c r="D77" s="38"/>
      <c r="E77" s="38"/>
      <c r="F77" s="38"/>
    </row>
    <row r="78" spans="1:6" s="123" customFormat="1" ht="30" customHeight="1" x14ac:dyDescent="0.25">
      <c r="A78" s="36" t="s">
        <v>227</v>
      </c>
      <c r="B78" s="37" t="s">
        <v>878</v>
      </c>
      <c r="C78" s="38"/>
      <c r="D78" s="40">
        <v>1884</v>
      </c>
      <c r="E78" s="38"/>
      <c r="F78" s="38"/>
    </row>
    <row r="79" spans="1:6" s="123" customFormat="1" ht="30" customHeight="1" x14ac:dyDescent="0.25">
      <c r="A79" s="36" t="s">
        <v>529</v>
      </c>
      <c r="B79" s="37" t="s">
        <v>241</v>
      </c>
      <c r="C79" s="38"/>
      <c r="D79" s="39">
        <v>790</v>
      </c>
      <c r="E79" s="38"/>
      <c r="F79" s="38"/>
    </row>
    <row r="80" spans="1:6" s="123" customFormat="1" ht="30" customHeight="1" x14ac:dyDescent="0.25">
      <c r="A80" s="36" t="s">
        <v>228</v>
      </c>
      <c r="B80" s="37" t="s">
        <v>962</v>
      </c>
      <c r="C80" s="40">
        <v>1706.5</v>
      </c>
      <c r="D80" s="38"/>
      <c r="E80" s="38"/>
      <c r="F80" s="38"/>
    </row>
    <row r="81" spans="1:6" s="123" customFormat="1" ht="30" customHeight="1" x14ac:dyDescent="0.25">
      <c r="A81" s="36" t="s">
        <v>276</v>
      </c>
      <c r="B81" s="37" t="s">
        <v>216</v>
      </c>
      <c r="C81" s="40">
        <v>2765</v>
      </c>
      <c r="D81" s="38"/>
      <c r="E81" s="38"/>
      <c r="F81" s="38"/>
    </row>
    <row r="82" spans="1:6" s="123" customFormat="1" ht="30" customHeight="1" x14ac:dyDescent="0.25">
      <c r="A82" s="36" t="s">
        <v>229</v>
      </c>
      <c r="B82" s="37" t="s">
        <v>878</v>
      </c>
      <c r="C82" s="38"/>
      <c r="D82" s="40">
        <v>1256</v>
      </c>
      <c r="E82" s="38"/>
      <c r="F82" s="38"/>
    </row>
    <row r="83" spans="1:6" s="123" customFormat="1" ht="30" customHeight="1" x14ac:dyDescent="0.25">
      <c r="A83" s="36" t="s">
        <v>281</v>
      </c>
      <c r="B83" s="37" t="s">
        <v>216</v>
      </c>
      <c r="C83" s="40">
        <v>2370</v>
      </c>
      <c r="D83" s="38"/>
      <c r="E83" s="38"/>
      <c r="F83" s="38"/>
    </row>
    <row r="84" spans="1:6" s="123" customFormat="1" ht="30" customHeight="1" x14ac:dyDescent="0.25">
      <c r="A84" s="36" t="s">
        <v>466</v>
      </c>
      <c r="B84" s="37" t="s">
        <v>241</v>
      </c>
      <c r="C84" s="38"/>
      <c r="D84" s="39">
        <v>790</v>
      </c>
      <c r="E84" s="38"/>
      <c r="F84" s="38"/>
    </row>
    <row r="85" spans="1:6" s="123" customFormat="1" ht="30" customHeight="1" thickBot="1" x14ac:dyDescent="0.3">
      <c r="A85" s="36" t="s">
        <v>364</v>
      </c>
      <c r="B85" s="37" t="s">
        <v>878</v>
      </c>
      <c r="C85" s="38"/>
      <c r="D85" s="40">
        <v>1256</v>
      </c>
      <c r="E85" s="38"/>
      <c r="F85" s="38"/>
    </row>
    <row r="86" spans="1:6" s="123" customFormat="1" ht="30" customHeight="1" x14ac:dyDescent="0.25">
      <c r="A86" s="178" t="s">
        <v>52</v>
      </c>
      <c r="B86" s="178"/>
      <c r="C86" s="41">
        <v>19029.599999999999</v>
      </c>
      <c r="D86" s="41">
        <v>27009.5</v>
      </c>
      <c r="E86" s="41">
        <v>1580</v>
      </c>
      <c r="F86" s="173"/>
    </row>
    <row r="87" spans="1:6" s="123" customFormat="1" ht="30" customHeight="1" x14ac:dyDescent="0.25">
      <c r="A87" s="194" t="s">
        <v>22</v>
      </c>
      <c r="B87" s="194"/>
      <c r="C87" s="194"/>
      <c r="D87" s="194"/>
      <c r="E87" s="194"/>
      <c r="F87" s="108">
        <v>47619.1</v>
      </c>
    </row>
    <row r="88" spans="1:6" s="123" customFormat="1" ht="30" customHeight="1" x14ac:dyDescent="0.25"/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/>
    <row r="196" spans="1:6" s="123" customFormat="1" ht="30" customHeight="1" x14ac:dyDescent="0.25"/>
    <row r="197" spans="1:6" s="123" customFormat="1" ht="30" customHeight="1" x14ac:dyDescent="0.25"/>
    <row r="198" spans="1:6" s="123" customFormat="1" ht="30" customHeight="1" x14ac:dyDescent="0.25"/>
    <row r="199" spans="1:6" s="123" customFormat="1" ht="30" customHeight="1" x14ac:dyDescent="0.25"/>
    <row r="200" spans="1:6" s="123" customFormat="1" ht="30" customHeight="1" x14ac:dyDescent="0.25"/>
    <row r="201" spans="1:6" s="123" customFormat="1" ht="30" customHeight="1" x14ac:dyDescent="0.25"/>
    <row r="202" spans="1:6" s="123" customFormat="1" ht="30" customHeight="1" x14ac:dyDescent="0.25"/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86:B86"/>
    <mergeCell ref="A87:E87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14.5703125" customWidth="1"/>
    <col min="4" max="4" width="10.28515625" customWidth="1"/>
    <col min="5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1967</v>
      </c>
    </row>
    <row r="7" spans="1:10" x14ac:dyDescent="0.25">
      <c r="A7" t="s">
        <v>8</v>
      </c>
      <c r="C7" s="20">
        <v>121.5</v>
      </c>
      <c r="D7" s="19" t="s">
        <v>9</v>
      </c>
      <c r="E7" s="208" t="s">
        <v>10</v>
      </c>
      <c r="F7" s="208"/>
      <c r="G7" s="208"/>
      <c r="I7" s="20">
        <v>1</v>
      </c>
    </row>
    <row r="8" spans="1:10" x14ac:dyDescent="0.25">
      <c r="C8" s="114"/>
      <c r="E8" s="208" t="s">
        <v>11</v>
      </c>
      <c r="F8" s="208"/>
      <c r="G8" s="208"/>
      <c r="I8" s="20">
        <v>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6.93</v>
      </c>
      <c r="J12" s="133">
        <v>7.28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11390.61</v>
      </c>
      <c r="F21" s="202"/>
      <c r="G21" s="202">
        <v>5019.62</v>
      </c>
      <c r="H21" s="202"/>
      <c r="I21" s="197">
        <f>SUM(E21-G21)</f>
        <v>6370.9900000000007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29359.49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3.84</v>
      </c>
      <c r="H28" s="199"/>
      <c r="I28" s="197">
        <f>G28*$C$7*12</f>
        <v>5598.72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0.39</v>
      </c>
      <c r="H29" s="199"/>
      <c r="I29" s="197">
        <f>G29*$C$7*12</f>
        <v>568.62000000000012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1603.8000000000002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60</v>
      </c>
      <c r="C33" s="195"/>
      <c r="D33" s="195"/>
      <c r="E33" s="195"/>
      <c r="F33" s="113" t="s">
        <v>14</v>
      </c>
      <c r="G33" s="196">
        <v>0.14000000000000001</v>
      </c>
      <c r="H33" s="196"/>
      <c r="I33" s="197">
        <f t="shared" si="0"/>
        <v>204.12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699.84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437.4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335.34000000000003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0.8</v>
      </c>
      <c r="H37" s="196"/>
      <c r="I37" s="197">
        <f t="shared" si="0"/>
        <v>1166.4000000000001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7.2799999999999994</v>
      </c>
      <c r="H38" s="199"/>
      <c r="I38" s="197">
        <f>I28+I29+I30+I31+I32+I33+I34+I35+I36+I37</f>
        <v>10614.24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949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68.2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944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thickBot="1" x14ac:dyDescent="0.3">
      <c r="A48" s="36" t="s">
        <v>616</v>
      </c>
      <c r="B48" s="37" t="s">
        <v>51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178" t="s">
        <v>52</v>
      </c>
      <c r="B49" s="178"/>
      <c r="C49" s="157">
        <v>607.5</v>
      </c>
      <c r="D49" s="173"/>
      <c r="E49" s="173"/>
      <c r="F49" s="173"/>
    </row>
    <row r="50" spans="1:6" s="123" customFormat="1" ht="30" customHeight="1" x14ac:dyDescent="0.25">
      <c r="A50" s="194" t="s">
        <v>22</v>
      </c>
      <c r="B50" s="194"/>
      <c r="C50" s="194"/>
      <c r="D50" s="194"/>
      <c r="E50" s="194"/>
      <c r="F50" s="174">
        <v>607.5</v>
      </c>
    </row>
    <row r="51" spans="1:6" s="123" customFormat="1" ht="30" customHeight="1" x14ac:dyDescent="0.25">
      <c r="A51" s="31"/>
      <c r="B51" s="31"/>
      <c r="C51" s="31"/>
      <c r="D51" s="31"/>
      <c r="E51" s="31"/>
      <c r="F51" s="31"/>
    </row>
    <row r="52" spans="1:6" s="123" customFormat="1" ht="30" customHeight="1" x14ac:dyDescent="0.25"/>
    <row r="53" spans="1:6" s="123" customFormat="1" ht="30" customHeight="1" x14ac:dyDescent="0.25"/>
    <row r="54" spans="1:6" s="123" customFormat="1" ht="30" customHeight="1" x14ac:dyDescent="0.25"/>
    <row r="55" spans="1:6" s="123" customFormat="1" ht="30" customHeight="1" x14ac:dyDescent="0.25"/>
    <row r="56" spans="1:6" s="123" customFormat="1" ht="30" customHeight="1" x14ac:dyDescent="0.25"/>
    <row r="57" spans="1:6" s="123" customFormat="1" ht="30" customHeight="1" x14ac:dyDescent="0.25"/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/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40:F40"/>
    <mergeCell ref="A49:B49"/>
    <mergeCell ref="A50:E50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40.42578125" customWidth="1"/>
    <col min="3" max="6" width="14.7109375" customWidth="1"/>
    <col min="7" max="7" width="8.7109375" customWidth="1"/>
    <col min="8" max="8" width="4.140625" customWidth="1"/>
    <col min="9" max="10" width="11.42578125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1984</v>
      </c>
    </row>
    <row r="7" spans="1:10" x14ac:dyDescent="0.25">
      <c r="A7" t="s">
        <v>8</v>
      </c>
      <c r="C7" s="20">
        <v>238.7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4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18.12</v>
      </c>
      <c r="J12" s="133">
        <v>19.03</v>
      </c>
    </row>
    <row r="13" spans="1:10" x14ac:dyDescent="0.25">
      <c r="A13" t="s">
        <v>141</v>
      </c>
      <c r="H13" s="43"/>
      <c r="I13" s="25"/>
      <c r="J13" s="114"/>
    </row>
    <row r="14" spans="1:10" x14ac:dyDescent="0.25">
      <c r="H14" s="22"/>
      <c r="I14" s="25"/>
      <c r="J14" s="114"/>
    </row>
    <row r="15" spans="1:10" ht="1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56352.3</v>
      </c>
      <c r="F21" s="202"/>
      <c r="G21" s="202">
        <v>57271.47</v>
      </c>
      <c r="H21" s="202"/>
      <c r="I21" s="197">
        <f>E21-G21</f>
        <v>-919.16999999999825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56352.3</v>
      </c>
      <c r="F23" s="197"/>
      <c r="G23" s="197">
        <f>G21+G22</f>
        <v>57271.47</v>
      </c>
      <c r="H23" s="197"/>
      <c r="I23" s="197">
        <f>I21+I22</f>
        <v>-919.16999999999825</v>
      </c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102663.71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1.94</v>
      </c>
      <c r="H28" s="199"/>
      <c r="I28" s="197">
        <f>G28*$C$7*12</f>
        <v>5556.9359999999997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10.78</v>
      </c>
      <c r="H29" s="199"/>
      <c r="I29" s="197">
        <f>G29*$C$7*12</f>
        <v>30878.231999999996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3150.84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2.3199999999999998</v>
      </c>
      <c r="H31" s="196"/>
      <c r="I31" s="197">
        <f t="shared" ref="I31:I37" si="0">G31*$C$7*12</f>
        <v>6645.4079999999994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1374.9119999999998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859.31999999999994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658.8119999999999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5385.0720000000001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19.029999999999998</v>
      </c>
      <c r="H38" s="199"/>
      <c r="I38" s="197">
        <f>I28+I29+I30+I31+I32+I33+I34+I35+I36+I37</f>
        <v>54509.531999999992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58"/>
      <c r="B40" s="58"/>
      <c r="C40" s="58"/>
      <c r="D40" s="58"/>
      <c r="E40" s="58"/>
      <c r="F40" s="58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963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213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30" customHeight="1" x14ac:dyDescent="0.25">
      <c r="A49" s="36" t="s">
        <v>234</v>
      </c>
      <c r="B49" s="37" t="s">
        <v>878</v>
      </c>
      <c r="C49" s="38"/>
      <c r="D49" s="40">
        <v>3140</v>
      </c>
      <c r="E49" s="38"/>
      <c r="F49" s="38"/>
    </row>
    <row r="50" spans="1:6" s="123" customFormat="1" ht="30" customHeight="1" x14ac:dyDescent="0.25">
      <c r="A50" s="36" t="s">
        <v>236</v>
      </c>
      <c r="B50" s="37" t="s">
        <v>878</v>
      </c>
      <c r="C50" s="38"/>
      <c r="D50" s="39">
        <v>628</v>
      </c>
      <c r="E50" s="38"/>
      <c r="F50" s="38"/>
    </row>
    <row r="51" spans="1:6" s="123" customFormat="1" ht="30" customHeight="1" x14ac:dyDescent="0.25">
      <c r="A51" s="36" t="s">
        <v>435</v>
      </c>
      <c r="B51" s="37" t="s">
        <v>878</v>
      </c>
      <c r="C51" s="38"/>
      <c r="D51" s="39">
        <v>628</v>
      </c>
      <c r="E51" s="38"/>
      <c r="F51" s="38"/>
    </row>
    <row r="52" spans="1:6" s="123" customFormat="1" ht="30" customHeight="1" x14ac:dyDescent="0.25">
      <c r="A52" s="36" t="s">
        <v>306</v>
      </c>
      <c r="B52" s="37" t="s">
        <v>48</v>
      </c>
      <c r="C52" s="39">
        <v>410</v>
      </c>
      <c r="D52" s="38"/>
      <c r="E52" s="38"/>
      <c r="F52" s="38"/>
    </row>
    <row r="53" spans="1:6" s="123" customFormat="1" ht="30" customHeight="1" x14ac:dyDescent="0.25">
      <c r="A53" s="36" t="s">
        <v>309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514</v>
      </c>
      <c r="B54" s="37" t="s">
        <v>878</v>
      </c>
      <c r="C54" s="38"/>
      <c r="D54" s="40">
        <v>2512</v>
      </c>
      <c r="E54" s="38"/>
      <c r="F54" s="38"/>
    </row>
    <row r="55" spans="1:6" s="123" customFormat="1" ht="30" customHeight="1" x14ac:dyDescent="0.25">
      <c r="A55" s="36" t="s">
        <v>843</v>
      </c>
      <c r="B55" s="37" t="s">
        <v>216</v>
      </c>
      <c r="C55" s="39">
        <v>275.5</v>
      </c>
      <c r="D55" s="38"/>
      <c r="E55" s="38"/>
      <c r="F55" s="38"/>
    </row>
    <row r="56" spans="1:6" s="123" customFormat="1" ht="30" customHeight="1" x14ac:dyDescent="0.25">
      <c r="A56" s="36" t="s">
        <v>312</v>
      </c>
      <c r="B56" s="37" t="s">
        <v>594</v>
      </c>
      <c r="C56" s="38"/>
      <c r="D56" s="39">
        <v>395</v>
      </c>
      <c r="E56" s="38"/>
      <c r="F56" s="38"/>
    </row>
    <row r="57" spans="1:6" s="123" customFormat="1" ht="30" customHeight="1" x14ac:dyDescent="0.25">
      <c r="A57" s="36" t="s">
        <v>552</v>
      </c>
      <c r="B57" s="37" t="s">
        <v>216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574</v>
      </c>
      <c r="B58" s="37" t="s">
        <v>244</v>
      </c>
      <c r="C58" s="40">
        <v>1207.5999999999999</v>
      </c>
      <c r="D58" s="38"/>
      <c r="E58" s="38"/>
      <c r="F58" s="38"/>
    </row>
    <row r="59" spans="1:6" s="123" customFormat="1" ht="30" customHeight="1" x14ac:dyDescent="0.25">
      <c r="A59" s="36" t="s">
        <v>395</v>
      </c>
      <c r="B59" s="37" t="s">
        <v>216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322</v>
      </c>
      <c r="B60" s="37" t="s">
        <v>216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325</v>
      </c>
      <c r="B61" s="37" t="s">
        <v>878</v>
      </c>
      <c r="C61" s="38"/>
      <c r="D61" s="40">
        <v>1884</v>
      </c>
      <c r="E61" s="38"/>
      <c r="F61" s="38"/>
    </row>
    <row r="62" spans="1:6" s="123" customFormat="1" ht="30" customHeight="1" x14ac:dyDescent="0.25">
      <c r="A62" s="36" t="s">
        <v>844</v>
      </c>
      <c r="B62" s="37" t="s">
        <v>241</v>
      </c>
      <c r="C62" s="38"/>
      <c r="D62" s="39">
        <v>790</v>
      </c>
      <c r="E62" s="38"/>
      <c r="F62" s="38"/>
    </row>
    <row r="63" spans="1:6" s="123" customFormat="1" ht="30" customHeight="1" x14ac:dyDescent="0.25">
      <c r="A63" s="36" t="s">
        <v>223</v>
      </c>
      <c r="B63" s="37" t="s">
        <v>878</v>
      </c>
      <c r="C63" s="38"/>
      <c r="D63" s="40">
        <v>2512</v>
      </c>
      <c r="E63" s="38"/>
      <c r="F63" s="38"/>
    </row>
    <row r="64" spans="1:6" s="123" customFormat="1" ht="30" customHeight="1" x14ac:dyDescent="0.25">
      <c r="A64" s="36" t="s">
        <v>223</v>
      </c>
      <c r="B64" s="37" t="s">
        <v>216</v>
      </c>
      <c r="C64" s="40">
        <v>1185</v>
      </c>
      <c r="D64" s="38"/>
      <c r="E64" s="38"/>
      <c r="F64" s="38"/>
    </row>
    <row r="65" spans="1:6" s="123" customFormat="1" ht="30" customHeight="1" x14ac:dyDescent="0.25">
      <c r="A65" s="36" t="s">
        <v>265</v>
      </c>
      <c r="B65" s="37" t="s">
        <v>216</v>
      </c>
      <c r="C65" s="39">
        <v>987.5</v>
      </c>
      <c r="D65" s="38"/>
      <c r="E65" s="38"/>
      <c r="F65" s="38"/>
    </row>
    <row r="66" spans="1:6" s="123" customFormat="1" ht="30" customHeight="1" x14ac:dyDescent="0.25">
      <c r="A66" s="36" t="s">
        <v>224</v>
      </c>
      <c r="B66" s="37" t="s">
        <v>878</v>
      </c>
      <c r="C66" s="38"/>
      <c r="D66" s="40">
        <v>2512</v>
      </c>
      <c r="E66" s="38"/>
      <c r="F66" s="38"/>
    </row>
    <row r="67" spans="1:6" s="123" customFormat="1" ht="30" customHeight="1" x14ac:dyDescent="0.25">
      <c r="A67" s="36" t="s">
        <v>268</v>
      </c>
      <c r="B67" s="37" t="s">
        <v>878</v>
      </c>
      <c r="C67" s="38"/>
      <c r="D67" s="39">
        <v>628</v>
      </c>
      <c r="E67" s="38"/>
      <c r="F67" s="38"/>
    </row>
    <row r="68" spans="1:6" s="123" customFormat="1" ht="30" customHeight="1" x14ac:dyDescent="0.25">
      <c r="A68" s="36" t="s">
        <v>268</v>
      </c>
      <c r="B68" s="37" t="s">
        <v>216</v>
      </c>
      <c r="C68" s="40">
        <v>2370</v>
      </c>
      <c r="D68" s="38"/>
      <c r="E68" s="38"/>
      <c r="F68" s="38"/>
    </row>
    <row r="69" spans="1:6" s="123" customFormat="1" ht="30" customHeight="1" x14ac:dyDescent="0.25">
      <c r="A69" s="36" t="s">
        <v>453</v>
      </c>
      <c r="B69" s="37" t="s">
        <v>51</v>
      </c>
      <c r="C69" s="39">
        <v>197.5</v>
      </c>
      <c r="D69" s="38"/>
      <c r="E69" s="38"/>
      <c r="F69" s="38"/>
    </row>
    <row r="70" spans="1:6" s="123" customFormat="1" ht="30" customHeight="1" x14ac:dyDescent="0.25">
      <c r="A70" s="36" t="s">
        <v>272</v>
      </c>
      <c r="B70" s="37" t="s">
        <v>216</v>
      </c>
      <c r="C70" s="40">
        <v>2370</v>
      </c>
      <c r="D70" s="38"/>
      <c r="E70" s="38"/>
      <c r="F70" s="38"/>
    </row>
    <row r="71" spans="1:6" s="123" customFormat="1" ht="30" customHeight="1" x14ac:dyDescent="0.25">
      <c r="A71" s="36" t="s">
        <v>227</v>
      </c>
      <c r="B71" s="37" t="s">
        <v>878</v>
      </c>
      <c r="C71" s="38"/>
      <c r="D71" s="40">
        <v>1884</v>
      </c>
      <c r="E71" s="38"/>
      <c r="F71" s="38"/>
    </row>
    <row r="72" spans="1:6" s="123" customFormat="1" ht="30" customHeight="1" x14ac:dyDescent="0.25">
      <c r="A72" s="36" t="s">
        <v>276</v>
      </c>
      <c r="B72" s="37" t="s">
        <v>216</v>
      </c>
      <c r="C72" s="40">
        <v>2765</v>
      </c>
      <c r="D72" s="38"/>
      <c r="E72" s="38"/>
      <c r="F72" s="38"/>
    </row>
    <row r="73" spans="1:6" s="123" customFormat="1" ht="30" customHeight="1" x14ac:dyDescent="0.25">
      <c r="A73" s="36" t="s">
        <v>229</v>
      </c>
      <c r="B73" s="37" t="s">
        <v>878</v>
      </c>
      <c r="C73" s="38"/>
      <c r="D73" s="40">
        <v>1256</v>
      </c>
      <c r="E73" s="38"/>
      <c r="F73" s="38"/>
    </row>
    <row r="74" spans="1:6" s="123" customFormat="1" ht="30" customHeight="1" x14ac:dyDescent="0.25">
      <c r="A74" s="36" t="s">
        <v>281</v>
      </c>
      <c r="B74" s="37" t="s">
        <v>216</v>
      </c>
      <c r="C74" s="40">
        <v>2370</v>
      </c>
      <c r="D74" s="38"/>
      <c r="E74" s="38"/>
      <c r="F74" s="38"/>
    </row>
    <row r="75" spans="1:6" s="123" customFormat="1" ht="30" customHeight="1" thickBot="1" x14ac:dyDescent="0.3">
      <c r="A75" s="36" t="s">
        <v>364</v>
      </c>
      <c r="B75" s="37" t="s">
        <v>878</v>
      </c>
      <c r="C75" s="38"/>
      <c r="D75" s="40">
        <v>1256</v>
      </c>
      <c r="E75" s="38"/>
      <c r="F75" s="38"/>
    </row>
    <row r="76" spans="1:6" s="123" customFormat="1" ht="30" customHeight="1" x14ac:dyDescent="0.25">
      <c r="A76" s="178" t="s">
        <v>52</v>
      </c>
      <c r="B76" s="178"/>
      <c r="C76" s="41">
        <v>14928.1</v>
      </c>
      <c r="D76" s="41">
        <v>20025</v>
      </c>
      <c r="E76" s="173"/>
      <c r="F76" s="173"/>
    </row>
    <row r="77" spans="1:6" s="123" customFormat="1" ht="30" customHeight="1" x14ac:dyDescent="0.25">
      <c r="A77" s="194" t="s">
        <v>22</v>
      </c>
      <c r="B77" s="194"/>
      <c r="C77" s="194"/>
      <c r="D77" s="194"/>
      <c r="E77" s="194"/>
      <c r="F77" s="108">
        <v>34953.1</v>
      </c>
    </row>
    <row r="78" spans="1:6" s="123" customFormat="1" ht="30" customHeight="1" x14ac:dyDescent="0.25">
      <c r="A78" s="31"/>
      <c r="B78" s="31"/>
      <c r="C78" s="31"/>
      <c r="D78" s="31"/>
      <c r="E78" s="31"/>
      <c r="F78" s="31"/>
    </row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/>
    <row r="216" spans="1:6" s="123" customFormat="1" ht="30" customHeight="1" x14ac:dyDescent="0.25"/>
    <row r="217" spans="1:6" s="123" customFormat="1" ht="30" customHeight="1" x14ac:dyDescent="0.25"/>
    <row r="218" spans="1:6" s="123" customFormat="1" ht="30" customHeight="1" x14ac:dyDescent="0.25"/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2:F42"/>
    <mergeCell ref="A76:B76"/>
    <mergeCell ref="A77:E77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140625" customWidth="1"/>
    <col min="7" max="7" width="8.7109375" customWidth="1"/>
    <col min="8" max="8" width="4.140625" customWidth="1"/>
    <col min="9" max="9" width="10.7109375" customWidth="1"/>
    <col min="10" max="10" width="13.42578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74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1990</v>
      </c>
    </row>
    <row r="7" spans="1:10" x14ac:dyDescent="0.25">
      <c r="A7" t="s">
        <v>8</v>
      </c>
      <c r="C7" s="20">
        <v>1097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8">
        <v>43556</v>
      </c>
      <c r="J11" s="146">
        <v>43922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A13" t="s">
        <v>75</v>
      </c>
      <c r="G13" t="s">
        <v>14</v>
      </c>
      <c r="I13" s="25"/>
      <c r="J13" s="114"/>
    </row>
    <row r="14" spans="1:10" x14ac:dyDescent="0.25">
      <c r="H14" s="22"/>
      <c r="I14" s="25"/>
      <c r="J14" s="114"/>
    </row>
    <row r="15" spans="1:10" ht="18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256862.42</v>
      </c>
      <c r="F21" s="202"/>
      <c r="G21" s="202">
        <v>251202.53</v>
      </c>
      <c r="H21" s="202"/>
      <c r="I21" s="197">
        <f>SUM(E21-G21)</f>
        <v>5659.890000000014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5659.89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81">
        <v>5.73</v>
      </c>
      <c r="H28" s="181"/>
      <c r="I28" s="197">
        <f>G28*$C$7*12</f>
        <v>75429.72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81">
        <v>4.63</v>
      </c>
      <c r="H29" s="181"/>
      <c r="I29" s="197">
        <f>G29*$C$7*12</f>
        <v>60949.319999999992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85">
        <v>1.1000000000000001</v>
      </c>
      <c r="H30" s="185"/>
      <c r="I30" s="197">
        <f>G30*$C$7*12</f>
        <v>14480.400000000001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85">
        <v>0</v>
      </c>
      <c r="H31" s="185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85">
        <v>2.4</v>
      </c>
      <c r="H32" s="185"/>
      <c r="I32" s="197">
        <f t="shared" si="0"/>
        <v>31593.599999999999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85">
        <v>2.2599999999999998</v>
      </c>
      <c r="H33" s="185"/>
      <c r="I33" s="197">
        <f t="shared" si="0"/>
        <v>29750.639999999999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85">
        <v>0.48</v>
      </c>
      <c r="H34" s="185"/>
      <c r="I34" s="197">
        <f t="shared" si="0"/>
        <v>6318.7199999999993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85">
        <v>0.3</v>
      </c>
      <c r="H35" s="185"/>
      <c r="I35" s="197">
        <f t="shared" si="0"/>
        <v>3949.2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85">
        <v>0.23</v>
      </c>
      <c r="H36" s="185"/>
      <c r="I36" s="197">
        <f t="shared" si="0"/>
        <v>3027.7200000000003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85">
        <v>2.0499999999999998</v>
      </c>
      <c r="H37" s="185"/>
      <c r="I37" s="197">
        <f t="shared" si="0"/>
        <v>26986.199999999997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81">
        <f>SUM(G28:H37)</f>
        <v>19.18</v>
      </c>
      <c r="H38" s="181"/>
      <c r="I38" s="197">
        <f>I28+I29+I30+I31+I32+I33+I34+I35+I36+I37</f>
        <v>252485.52000000002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569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570</v>
      </c>
      <c r="B47" s="37" t="s">
        <v>271</v>
      </c>
      <c r="C47" s="38"/>
      <c r="D47" s="39">
        <v>395</v>
      </c>
      <c r="E47" s="38"/>
      <c r="F47" s="38"/>
    </row>
    <row r="48" spans="1:10" s="123" customFormat="1" ht="30" customHeight="1" x14ac:dyDescent="0.25">
      <c r="A48" s="36" t="s">
        <v>471</v>
      </c>
      <c r="B48" s="37" t="s">
        <v>355</v>
      </c>
      <c r="C48" s="38"/>
      <c r="D48" s="39">
        <v>395</v>
      </c>
      <c r="E48" s="38"/>
      <c r="F48" s="38"/>
    </row>
    <row r="49" spans="1:6" s="123" customFormat="1" ht="30" customHeight="1" x14ac:dyDescent="0.25">
      <c r="A49" s="36" t="s">
        <v>234</v>
      </c>
      <c r="B49" s="37" t="s">
        <v>235</v>
      </c>
      <c r="C49" s="38"/>
      <c r="D49" s="39">
        <v>197.5</v>
      </c>
      <c r="E49" s="38"/>
      <c r="F49" s="38"/>
    </row>
    <row r="50" spans="1:6" s="123" customFormat="1" ht="30" customHeight="1" x14ac:dyDescent="0.25">
      <c r="A50" s="36" t="s">
        <v>297</v>
      </c>
      <c r="B50" s="37" t="s">
        <v>247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548</v>
      </c>
      <c r="B51" s="37" t="s">
        <v>355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301</v>
      </c>
      <c r="B52" s="37" t="s">
        <v>271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302</v>
      </c>
      <c r="B53" s="37" t="s">
        <v>267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303</v>
      </c>
      <c r="B54" s="37" t="s">
        <v>567</v>
      </c>
      <c r="C54" s="38"/>
      <c r="D54" s="39">
        <v>197.5</v>
      </c>
      <c r="E54" s="38"/>
      <c r="F54" s="38"/>
    </row>
    <row r="55" spans="1:6" s="123" customFormat="1" ht="30" customHeight="1" x14ac:dyDescent="0.25">
      <c r="A55" s="36" t="s">
        <v>562</v>
      </c>
      <c r="B55" s="37" t="s">
        <v>48</v>
      </c>
      <c r="C55" s="39">
        <v>410</v>
      </c>
      <c r="D55" s="38"/>
      <c r="E55" s="38"/>
      <c r="F55" s="38"/>
    </row>
    <row r="56" spans="1:6" s="123" customFormat="1" ht="30" customHeight="1" x14ac:dyDescent="0.25">
      <c r="A56" s="36" t="s">
        <v>571</v>
      </c>
      <c r="B56" s="37" t="s">
        <v>216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572</v>
      </c>
      <c r="B57" s="37" t="s">
        <v>216</v>
      </c>
      <c r="C57" s="39">
        <v>395</v>
      </c>
      <c r="D57" s="38"/>
      <c r="E57" s="38"/>
      <c r="F57" s="38"/>
    </row>
    <row r="58" spans="1:6" s="123" customFormat="1" ht="30" customHeight="1" x14ac:dyDescent="0.25">
      <c r="A58" s="36" t="s">
        <v>573</v>
      </c>
      <c r="B58" s="37" t="s">
        <v>271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218</v>
      </c>
      <c r="B59" s="37" t="s">
        <v>216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552</v>
      </c>
      <c r="B60" s="37" t="s">
        <v>261</v>
      </c>
      <c r="C60" s="38"/>
      <c r="D60" s="39">
        <v>395</v>
      </c>
      <c r="E60" s="38"/>
      <c r="F60" s="38"/>
    </row>
    <row r="61" spans="1:6" s="123" customFormat="1" ht="30" customHeight="1" x14ac:dyDescent="0.25">
      <c r="A61" s="36" t="s">
        <v>574</v>
      </c>
      <c r="B61" s="37" t="s">
        <v>216</v>
      </c>
      <c r="C61" s="39">
        <v>395</v>
      </c>
      <c r="D61" s="38"/>
      <c r="E61" s="38"/>
      <c r="F61" s="38"/>
    </row>
    <row r="62" spans="1:6" s="123" customFormat="1" ht="30" customHeight="1" x14ac:dyDescent="0.25">
      <c r="A62" s="36" t="s">
        <v>397</v>
      </c>
      <c r="B62" s="37" t="s">
        <v>253</v>
      </c>
      <c r="C62" s="40">
        <v>3000</v>
      </c>
      <c r="D62" s="38"/>
      <c r="E62" s="38"/>
      <c r="F62" s="38"/>
    </row>
    <row r="63" spans="1:6" s="123" customFormat="1" ht="30" customHeight="1" x14ac:dyDescent="0.25">
      <c r="A63" s="36" t="s">
        <v>263</v>
      </c>
      <c r="B63" s="37" t="s">
        <v>327</v>
      </c>
      <c r="C63" s="38"/>
      <c r="D63" s="39">
        <v>197.5</v>
      </c>
      <c r="E63" s="38"/>
      <c r="F63" s="38"/>
    </row>
    <row r="64" spans="1:6" s="123" customFormat="1" ht="30" customHeight="1" x14ac:dyDescent="0.25">
      <c r="A64" s="36" t="s">
        <v>484</v>
      </c>
      <c r="B64" s="37" t="s">
        <v>216</v>
      </c>
      <c r="C64" s="39">
        <v>395</v>
      </c>
      <c r="D64" s="38"/>
      <c r="E64" s="38"/>
      <c r="F64" s="38"/>
    </row>
    <row r="65" spans="1:6" s="123" customFormat="1" ht="30" customHeight="1" x14ac:dyDescent="0.25">
      <c r="A65" s="36" t="s">
        <v>223</v>
      </c>
      <c r="B65" s="37" t="s">
        <v>216</v>
      </c>
      <c r="C65" s="40">
        <v>1382.5</v>
      </c>
      <c r="D65" s="38"/>
      <c r="E65" s="38"/>
      <c r="F65" s="38"/>
    </row>
    <row r="66" spans="1:6" s="123" customFormat="1" ht="30" customHeight="1" x14ac:dyDescent="0.25">
      <c r="A66" s="36" t="s">
        <v>399</v>
      </c>
      <c r="B66" s="37" t="s">
        <v>575</v>
      </c>
      <c r="C66" s="40">
        <v>1122</v>
      </c>
      <c r="D66" s="38"/>
      <c r="E66" s="38"/>
      <c r="F66" s="38"/>
    </row>
    <row r="67" spans="1:6" s="123" customFormat="1" ht="30" customHeight="1" x14ac:dyDescent="0.25">
      <c r="A67" s="36" t="s">
        <v>399</v>
      </c>
      <c r="B67" s="37" t="s">
        <v>575</v>
      </c>
      <c r="C67" s="40">
        <v>1122</v>
      </c>
      <c r="D67" s="38"/>
      <c r="E67" s="38"/>
      <c r="F67" s="38"/>
    </row>
    <row r="68" spans="1:6" s="123" customFormat="1" ht="30" customHeight="1" x14ac:dyDescent="0.25">
      <c r="A68" s="36" t="s">
        <v>336</v>
      </c>
      <c r="B68" s="37" t="s">
        <v>327</v>
      </c>
      <c r="C68" s="38"/>
      <c r="D68" s="39">
        <v>395</v>
      </c>
      <c r="E68" s="38"/>
      <c r="F68" s="38"/>
    </row>
    <row r="69" spans="1:6" s="123" customFormat="1" ht="30" customHeight="1" x14ac:dyDescent="0.25">
      <c r="A69" s="36" t="s">
        <v>265</v>
      </c>
      <c r="B69" s="37" t="s">
        <v>216</v>
      </c>
      <c r="C69" s="40">
        <v>1975</v>
      </c>
      <c r="D69" s="38"/>
      <c r="E69" s="38"/>
      <c r="F69" s="38"/>
    </row>
    <row r="70" spans="1:6" s="123" customFormat="1" ht="30" customHeight="1" x14ac:dyDescent="0.25">
      <c r="A70" s="36" t="s">
        <v>342</v>
      </c>
      <c r="B70" s="37" t="s">
        <v>343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268</v>
      </c>
      <c r="B71" s="37" t="s">
        <v>216</v>
      </c>
      <c r="C71" s="40">
        <v>2370</v>
      </c>
      <c r="D71" s="38"/>
      <c r="E71" s="38"/>
      <c r="F71" s="38"/>
    </row>
    <row r="72" spans="1:6" s="123" customFormat="1" ht="30" customHeight="1" x14ac:dyDescent="0.25">
      <c r="A72" s="36" t="s">
        <v>226</v>
      </c>
      <c r="B72" s="37" t="s">
        <v>256</v>
      </c>
      <c r="C72" s="38"/>
      <c r="D72" s="39">
        <v>197.5</v>
      </c>
      <c r="E72" s="38"/>
      <c r="F72" s="38"/>
    </row>
    <row r="73" spans="1:6" s="123" customFormat="1" ht="30" customHeight="1" x14ac:dyDescent="0.25">
      <c r="A73" s="36" t="s">
        <v>563</v>
      </c>
      <c r="B73" s="37" t="s">
        <v>51</v>
      </c>
      <c r="C73" s="39">
        <v>395</v>
      </c>
      <c r="D73" s="38"/>
      <c r="E73" s="38"/>
      <c r="F73" s="38"/>
    </row>
    <row r="74" spans="1:6" s="123" customFormat="1" ht="30" customHeight="1" x14ac:dyDescent="0.25">
      <c r="A74" s="36" t="s">
        <v>410</v>
      </c>
      <c r="B74" s="37" t="s">
        <v>271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576</v>
      </c>
      <c r="B75" s="37" t="s">
        <v>241</v>
      </c>
      <c r="C75" s="38"/>
      <c r="D75" s="39">
        <v>395</v>
      </c>
      <c r="E75" s="38"/>
      <c r="F75" s="38"/>
    </row>
    <row r="76" spans="1:6" s="123" customFormat="1" ht="30" customHeight="1" x14ac:dyDescent="0.25">
      <c r="A76" s="36" t="s">
        <v>272</v>
      </c>
      <c r="B76" s="37" t="s">
        <v>216</v>
      </c>
      <c r="C76" s="40">
        <v>2370</v>
      </c>
      <c r="D76" s="38"/>
      <c r="E76" s="38"/>
      <c r="F76" s="38"/>
    </row>
    <row r="77" spans="1:6" s="123" customFormat="1" ht="30" customHeight="1" x14ac:dyDescent="0.25">
      <c r="A77" s="36" t="s">
        <v>458</v>
      </c>
      <c r="B77" s="37" t="s">
        <v>237</v>
      </c>
      <c r="C77" s="38"/>
      <c r="D77" s="39">
        <v>395</v>
      </c>
      <c r="E77" s="38"/>
      <c r="F77" s="38"/>
    </row>
    <row r="78" spans="1:6" s="123" customFormat="1" ht="30" customHeight="1" x14ac:dyDescent="0.25">
      <c r="A78" s="36" t="s">
        <v>460</v>
      </c>
      <c r="B78" s="37" t="s">
        <v>271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276</v>
      </c>
      <c r="B79" s="37" t="s">
        <v>216</v>
      </c>
      <c r="C79" s="40">
        <v>2765</v>
      </c>
      <c r="D79" s="38"/>
      <c r="E79" s="38"/>
      <c r="F79" s="38"/>
    </row>
    <row r="80" spans="1:6" s="123" customFormat="1" ht="30" customHeight="1" x14ac:dyDescent="0.25">
      <c r="A80" s="36" t="s">
        <v>501</v>
      </c>
      <c r="B80" s="37" t="s">
        <v>267</v>
      </c>
      <c r="C80" s="38"/>
      <c r="D80" s="39">
        <v>395</v>
      </c>
      <c r="E80" s="38"/>
      <c r="F80" s="38"/>
    </row>
    <row r="81" spans="1:6" s="123" customFormat="1" ht="30" customHeight="1" x14ac:dyDescent="0.25">
      <c r="A81" s="36" t="s">
        <v>560</v>
      </c>
      <c r="B81" s="37" t="s">
        <v>247</v>
      </c>
      <c r="C81" s="38"/>
      <c r="D81" s="39">
        <v>395</v>
      </c>
      <c r="E81" s="38"/>
      <c r="F81" s="38"/>
    </row>
    <row r="82" spans="1:6" s="123" customFormat="1" ht="30" customHeight="1" x14ac:dyDescent="0.25">
      <c r="A82" s="36" t="s">
        <v>277</v>
      </c>
      <c r="B82" s="37" t="s">
        <v>271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577</v>
      </c>
      <c r="B83" s="37" t="s">
        <v>578</v>
      </c>
      <c r="C83" s="38"/>
      <c r="D83" s="40">
        <v>1271</v>
      </c>
      <c r="E83" s="38"/>
      <c r="F83" s="38"/>
    </row>
    <row r="84" spans="1:6" s="123" customFormat="1" ht="30" customHeight="1" x14ac:dyDescent="0.25">
      <c r="A84" s="36" t="s">
        <v>281</v>
      </c>
      <c r="B84" s="37" t="s">
        <v>579</v>
      </c>
      <c r="C84" s="38"/>
      <c r="D84" s="38"/>
      <c r="E84" s="39">
        <v>395</v>
      </c>
      <c r="F84" s="38"/>
    </row>
    <row r="85" spans="1:6" s="123" customFormat="1" ht="30" customHeight="1" x14ac:dyDescent="0.25">
      <c r="A85" s="36" t="s">
        <v>281</v>
      </c>
      <c r="B85" s="37" t="s">
        <v>355</v>
      </c>
      <c r="C85" s="38"/>
      <c r="D85" s="39">
        <v>395</v>
      </c>
      <c r="E85" s="38"/>
      <c r="F85" s="38"/>
    </row>
    <row r="86" spans="1:6" s="123" customFormat="1" ht="30" customHeight="1" x14ac:dyDescent="0.25">
      <c r="A86" s="36" t="s">
        <v>230</v>
      </c>
      <c r="B86" s="37" t="s">
        <v>271</v>
      </c>
      <c r="C86" s="38"/>
      <c r="D86" s="39">
        <v>395</v>
      </c>
      <c r="E86" s="38"/>
      <c r="F86" s="38"/>
    </row>
    <row r="87" spans="1:6" s="123" customFormat="1" ht="30" customHeight="1" thickBot="1" x14ac:dyDescent="0.3">
      <c r="A87" s="36" t="s">
        <v>230</v>
      </c>
      <c r="B87" s="37" t="s">
        <v>216</v>
      </c>
      <c r="C87" s="40">
        <v>2765</v>
      </c>
      <c r="D87" s="38"/>
      <c r="E87" s="38"/>
      <c r="F87" s="38"/>
    </row>
    <row r="88" spans="1:6" s="123" customFormat="1" ht="30" customHeight="1" x14ac:dyDescent="0.25">
      <c r="A88" s="178" t="s">
        <v>52</v>
      </c>
      <c r="B88" s="178"/>
      <c r="C88" s="41">
        <v>21651.5</v>
      </c>
      <c r="D88" s="41">
        <v>9566</v>
      </c>
      <c r="E88" s="157">
        <v>395</v>
      </c>
      <c r="F88" s="153"/>
    </row>
    <row r="89" spans="1:6" s="123" customFormat="1" ht="30" customHeight="1" x14ac:dyDescent="0.25">
      <c r="A89" s="194" t="s">
        <v>22</v>
      </c>
      <c r="B89" s="194"/>
      <c r="C89" s="194"/>
      <c r="D89" s="194"/>
      <c r="E89" s="194"/>
      <c r="F89" s="108">
        <v>31612.5</v>
      </c>
    </row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pans="1:6" s="123" customFormat="1" ht="30" customHeight="1" x14ac:dyDescent="0.25">
      <c r="A113"/>
      <c r="B113"/>
      <c r="C113"/>
      <c r="D113"/>
      <c r="E113"/>
      <c r="F113"/>
    </row>
    <row r="114" spans="1:6" s="123" customFormat="1" ht="30" customHeight="1" x14ac:dyDescent="0.25">
      <c r="A114"/>
      <c r="B114"/>
      <c r="C114"/>
      <c r="D114"/>
      <c r="E114"/>
      <c r="F114"/>
    </row>
    <row r="115" spans="1:6" s="123" customFormat="1" ht="30" customHeight="1" x14ac:dyDescent="0.25">
      <c r="A115"/>
      <c r="B115"/>
      <c r="C115"/>
      <c r="D115"/>
      <c r="E115"/>
      <c r="F115"/>
    </row>
    <row r="116" spans="1:6" s="123" customFormat="1" ht="30" customHeight="1" x14ac:dyDescent="0.25">
      <c r="A116"/>
      <c r="B116"/>
      <c r="C116"/>
      <c r="D116"/>
      <c r="E116"/>
      <c r="F116"/>
    </row>
    <row r="117" spans="1:6" s="123" customFormat="1" ht="30" customHeight="1" x14ac:dyDescent="0.25">
      <c r="A117"/>
      <c r="B117"/>
      <c r="C117"/>
      <c r="D117"/>
      <c r="E117"/>
      <c r="F117"/>
    </row>
    <row r="118" spans="1:6" s="123" customFormat="1" ht="30" customHeight="1" x14ac:dyDescent="0.25">
      <c r="A118"/>
      <c r="B118"/>
      <c r="C118"/>
      <c r="D118"/>
      <c r="E118"/>
      <c r="F118"/>
    </row>
    <row r="119" spans="1:6" s="123" customFormat="1" ht="30" customHeight="1" x14ac:dyDescent="0.25">
      <c r="A119"/>
      <c r="B119"/>
      <c r="C119"/>
      <c r="D119"/>
      <c r="E119"/>
      <c r="F119"/>
    </row>
    <row r="120" spans="1:6" s="123" customFormat="1" ht="30" customHeight="1" x14ac:dyDescent="0.25">
      <c r="A120"/>
      <c r="B120"/>
      <c r="C120"/>
      <c r="D120"/>
      <c r="E120"/>
      <c r="F120"/>
    </row>
    <row r="121" spans="1:6" s="123" customFormat="1" ht="30" customHeight="1" x14ac:dyDescent="0.25">
      <c r="A121"/>
      <c r="B121"/>
      <c r="C121"/>
      <c r="D121"/>
      <c r="E121"/>
      <c r="F121"/>
    </row>
    <row r="122" spans="1:6" s="123" customFormat="1" ht="30" customHeight="1" x14ac:dyDescent="0.25">
      <c r="A122"/>
      <c r="B122"/>
      <c r="C122"/>
      <c r="D122"/>
      <c r="E122"/>
      <c r="F122"/>
    </row>
    <row r="123" spans="1:6" s="123" customFormat="1" ht="30" customHeight="1" x14ac:dyDescent="0.25">
      <c r="A123"/>
      <c r="B123"/>
      <c r="C123"/>
      <c r="D123"/>
      <c r="E123"/>
      <c r="F123"/>
    </row>
    <row r="124" spans="1:6" s="123" customFormat="1" ht="30" customHeight="1" x14ac:dyDescent="0.25">
      <c r="A124"/>
      <c r="B124"/>
      <c r="C124"/>
      <c r="D124"/>
      <c r="E124"/>
      <c r="F124"/>
    </row>
    <row r="125" spans="1:6" s="123" customFormat="1" ht="30" customHeight="1" x14ac:dyDescent="0.25">
      <c r="A125"/>
      <c r="B125"/>
      <c r="C125"/>
      <c r="D125"/>
      <c r="E125"/>
      <c r="F125"/>
    </row>
    <row r="126" spans="1:6" s="123" customFormat="1" ht="30" customHeight="1" x14ac:dyDescent="0.25">
      <c r="A126"/>
      <c r="B126"/>
      <c r="C126"/>
      <c r="D126"/>
      <c r="E126"/>
      <c r="F126"/>
    </row>
    <row r="127" spans="1:6" s="123" customFormat="1" ht="30" customHeight="1" x14ac:dyDescent="0.25">
      <c r="A127"/>
      <c r="B127"/>
      <c r="C127"/>
      <c r="D127"/>
      <c r="E127"/>
      <c r="F127"/>
    </row>
    <row r="128" spans="1:6" s="123" customFormat="1" ht="30" customHeight="1" x14ac:dyDescent="0.25">
      <c r="A128"/>
      <c r="B128"/>
      <c r="C128"/>
      <c r="D128"/>
      <c r="E128"/>
      <c r="F128"/>
    </row>
    <row r="129" spans="1:6" s="123" customFormat="1" ht="30" customHeight="1" x14ac:dyDescent="0.25">
      <c r="A129"/>
      <c r="B129"/>
      <c r="C129"/>
      <c r="D129"/>
      <c r="E129"/>
      <c r="F129"/>
    </row>
    <row r="130" spans="1:6" s="123" customFormat="1" ht="30" customHeight="1" x14ac:dyDescent="0.25">
      <c r="A130"/>
      <c r="B130"/>
      <c r="C130"/>
      <c r="D130"/>
      <c r="E130"/>
      <c r="F130"/>
    </row>
    <row r="131" spans="1:6" s="123" customFormat="1" ht="30" customHeight="1" x14ac:dyDescent="0.25">
      <c r="A131"/>
      <c r="B131"/>
      <c r="C131"/>
      <c r="D131"/>
      <c r="E131"/>
      <c r="F131"/>
    </row>
    <row r="132" spans="1:6" s="123" customFormat="1" ht="30" customHeight="1" x14ac:dyDescent="0.25">
      <c r="A132"/>
      <c r="B132"/>
      <c r="C132"/>
      <c r="D132"/>
      <c r="E132"/>
      <c r="F132"/>
    </row>
    <row r="133" spans="1:6" s="123" customFormat="1" ht="30" customHeight="1" x14ac:dyDescent="0.25">
      <c r="A133"/>
      <c r="B133"/>
      <c r="C133"/>
      <c r="D133"/>
      <c r="E133"/>
      <c r="F133"/>
    </row>
    <row r="134" spans="1:6" s="123" customFormat="1" ht="30" customHeight="1" x14ac:dyDescent="0.25">
      <c r="A134"/>
      <c r="B134"/>
      <c r="C134"/>
      <c r="D134"/>
      <c r="E134"/>
      <c r="F134"/>
    </row>
    <row r="135" spans="1:6" s="123" customFormat="1" ht="30" customHeight="1" x14ac:dyDescent="0.25">
      <c r="A135"/>
      <c r="B135"/>
      <c r="C135"/>
      <c r="D135"/>
      <c r="E135"/>
      <c r="F135"/>
    </row>
    <row r="136" spans="1:6" s="123" customFormat="1" ht="30" customHeight="1" x14ac:dyDescent="0.25">
      <c r="A136"/>
      <c r="B136"/>
      <c r="C136"/>
      <c r="D136"/>
      <c r="E136"/>
      <c r="F136"/>
    </row>
    <row r="137" spans="1:6" s="123" customFormat="1" ht="30" customHeight="1" x14ac:dyDescent="0.25">
      <c r="A137"/>
      <c r="B137"/>
      <c r="C137"/>
      <c r="D137"/>
      <c r="E137"/>
      <c r="F137"/>
    </row>
    <row r="138" spans="1:6" s="123" customFormat="1" ht="30" customHeight="1" x14ac:dyDescent="0.25">
      <c r="A138"/>
      <c r="B138"/>
      <c r="C138"/>
      <c r="D138"/>
      <c r="E138"/>
      <c r="F138"/>
    </row>
    <row r="139" spans="1:6" s="123" customFormat="1" ht="30" customHeight="1" x14ac:dyDescent="0.25">
      <c r="A139"/>
      <c r="B139"/>
      <c r="C139"/>
      <c r="D139"/>
      <c r="E139"/>
      <c r="F139"/>
    </row>
    <row r="140" spans="1:6" s="123" customFormat="1" ht="30" customHeight="1" x14ac:dyDescent="0.25">
      <c r="A140"/>
      <c r="B140"/>
      <c r="C140"/>
      <c r="D140"/>
      <c r="E140"/>
      <c r="F140"/>
    </row>
    <row r="141" spans="1:6" s="123" customFormat="1" ht="30" customHeight="1" x14ac:dyDescent="0.25">
      <c r="A141"/>
      <c r="B141"/>
      <c r="C141"/>
      <c r="D141"/>
      <c r="E141"/>
      <c r="F141"/>
    </row>
    <row r="142" spans="1:6" s="123" customFormat="1" ht="30" customHeight="1" x14ac:dyDescent="0.25">
      <c r="A142"/>
      <c r="B142"/>
      <c r="C142"/>
      <c r="D142"/>
      <c r="E142"/>
      <c r="F142"/>
    </row>
    <row r="143" spans="1:6" s="123" customFormat="1" ht="30" customHeight="1" x14ac:dyDescent="0.25">
      <c r="A143"/>
      <c r="B143"/>
      <c r="C143"/>
      <c r="D143"/>
      <c r="E143"/>
      <c r="F143"/>
    </row>
    <row r="144" spans="1:6" s="123" customFormat="1" ht="30" customHeight="1" x14ac:dyDescent="0.25">
      <c r="A144"/>
      <c r="B144"/>
      <c r="C144"/>
      <c r="D144"/>
      <c r="E144"/>
      <c r="F144"/>
    </row>
    <row r="145" spans="1:6" s="123" customFormat="1" ht="30" customHeight="1" x14ac:dyDescent="0.25">
      <c r="A145"/>
      <c r="B145"/>
      <c r="C145"/>
      <c r="D145"/>
      <c r="E145"/>
      <c r="F145"/>
    </row>
    <row r="146" spans="1:6" s="123" customFormat="1" ht="30" customHeight="1" x14ac:dyDescent="0.25">
      <c r="A146"/>
      <c r="B146"/>
      <c r="C146"/>
      <c r="D146"/>
      <c r="E146"/>
      <c r="F146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88:B88"/>
    <mergeCell ref="A89:E89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28.7109375" customWidth="1"/>
    <col min="3" max="6" width="14.7109375" customWidth="1"/>
    <col min="7" max="7" width="8.7109375" customWidth="1"/>
    <col min="8" max="8" width="4.140625" customWidth="1"/>
    <col min="9" max="9" width="10.140625" customWidth="1"/>
    <col min="10" max="10" width="11.855468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1983</v>
      </c>
    </row>
    <row r="7" spans="1:10" x14ac:dyDescent="0.25">
      <c r="A7" t="s">
        <v>8</v>
      </c>
      <c r="C7" s="20">
        <v>172.8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4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18.12</v>
      </c>
      <c r="J12" s="133">
        <v>19.03</v>
      </c>
    </row>
    <row r="13" spans="1:10" x14ac:dyDescent="0.25">
      <c r="A13" t="s">
        <v>141</v>
      </c>
      <c r="I13" s="25"/>
      <c r="J13" s="114"/>
    </row>
    <row r="14" spans="1:10" x14ac:dyDescent="0.25">
      <c r="H14" s="22"/>
      <c r="I14" s="25"/>
      <c r="J14" s="114"/>
    </row>
    <row r="15" spans="1:10" ht="15.7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41282.06</v>
      </c>
      <c r="F21" s="202"/>
      <c r="G21" s="202">
        <v>42388.76</v>
      </c>
      <c r="H21" s="202"/>
      <c r="I21" s="197">
        <f>SUM(E21-G21)</f>
        <v>-1106.7000000000044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9"/>
      <c r="D24" s="44"/>
      <c r="E24" s="44"/>
      <c r="F24" s="28"/>
      <c r="G24" s="28"/>
      <c r="H24" s="29"/>
      <c r="I24" s="27"/>
      <c r="J24" s="29">
        <v>-61.93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1.94</v>
      </c>
      <c r="H28" s="199"/>
      <c r="I28" s="197">
        <f>G28*$C$7*12</f>
        <v>4022.7840000000006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10.78</v>
      </c>
      <c r="H29" s="199"/>
      <c r="I29" s="197">
        <f>G29*$C$7*12</f>
        <v>22353.408000000003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2280.9600000000005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2.3199999999999998</v>
      </c>
      <c r="H31" s="196"/>
      <c r="I31" s="197">
        <f t="shared" ref="I31:I37" si="0">G31*$C$7*12</f>
        <v>4810.7520000000004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995.32799999999997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622.08000000000004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476.92800000000011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3898.3679999999995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39460.608000000007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964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965</v>
      </c>
      <c r="B47" s="37" t="s">
        <v>247</v>
      </c>
      <c r="C47" s="38"/>
      <c r="D47" s="39">
        <v>987.5</v>
      </c>
      <c r="E47" s="38"/>
      <c r="F47" s="38"/>
    </row>
    <row r="48" spans="1:10" s="123" customFormat="1" ht="30" customHeight="1" x14ac:dyDescent="0.25">
      <c r="A48" s="36" t="s">
        <v>234</v>
      </c>
      <c r="B48" s="37" t="s">
        <v>878</v>
      </c>
      <c r="C48" s="38"/>
      <c r="D48" s="40">
        <v>3768</v>
      </c>
      <c r="E48" s="38"/>
      <c r="F48" s="38"/>
    </row>
    <row r="49" spans="1:6" s="123" customFormat="1" ht="30" customHeight="1" x14ac:dyDescent="0.25">
      <c r="A49" s="36" t="s">
        <v>306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309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514</v>
      </c>
      <c r="B51" s="37" t="s">
        <v>878</v>
      </c>
      <c r="C51" s="38"/>
      <c r="D51" s="40">
        <v>2512</v>
      </c>
      <c r="E51" s="38"/>
      <c r="F51" s="38"/>
    </row>
    <row r="52" spans="1:6" s="123" customFormat="1" ht="30" customHeight="1" x14ac:dyDescent="0.25">
      <c r="A52" s="36" t="s">
        <v>843</v>
      </c>
      <c r="B52" s="37" t="s">
        <v>216</v>
      </c>
      <c r="C52" s="39">
        <v>275.5</v>
      </c>
      <c r="D52" s="38"/>
      <c r="E52" s="38"/>
      <c r="F52" s="38"/>
    </row>
    <row r="53" spans="1:6" s="123" customFormat="1" ht="30" customHeight="1" x14ac:dyDescent="0.25">
      <c r="A53" s="36" t="s">
        <v>312</v>
      </c>
      <c r="B53" s="37" t="s">
        <v>594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552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552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395</v>
      </c>
      <c r="B56" s="37" t="s">
        <v>216</v>
      </c>
      <c r="C56" s="39">
        <v>197.5</v>
      </c>
      <c r="D56" s="38"/>
      <c r="E56" s="38"/>
      <c r="F56" s="38"/>
    </row>
    <row r="57" spans="1:6" s="123" customFormat="1" ht="30" customHeight="1" x14ac:dyDescent="0.25">
      <c r="A57" s="36" t="s">
        <v>325</v>
      </c>
      <c r="B57" s="37" t="s">
        <v>878</v>
      </c>
      <c r="C57" s="38"/>
      <c r="D57" s="40">
        <v>1884</v>
      </c>
      <c r="E57" s="38"/>
      <c r="F57" s="38"/>
    </row>
    <row r="58" spans="1:6" s="123" customFormat="1" ht="30" customHeight="1" x14ac:dyDescent="0.25">
      <c r="A58" s="36" t="s">
        <v>223</v>
      </c>
      <c r="B58" s="37" t="s">
        <v>878</v>
      </c>
      <c r="C58" s="38"/>
      <c r="D58" s="40">
        <v>2512</v>
      </c>
      <c r="E58" s="38"/>
      <c r="F58" s="38"/>
    </row>
    <row r="59" spans="1:6" s="123" customFormat="1" ht="30" customHeight="1" x14ac:dyDescent="0.25">
      <c r="A59" s="36" t="s">
        <v>223</v>
      </c>
      <c r="B59" s="37" t="s">
        <v>216</v>
      </c>
      <c r="C59" s="40">
        <v>1185</v>
      </c>
      <c r="D59" s="38"/>
      <c r="E59" s="38"/>
      <c r="F59" s="38"/>
    </row>
    <row r="60" spans="1:6" s="123" customFormat="1" ht="30" customHeight="1" x14ac:dyDescent="0.25">
      <c r="A60" s="36" t="s">
        <v>491</v>
      </c>
      <c r="B60" s="37" t="s">
        <v>288</v>
      </c>
      <c r="C60" s="38"/>
      <c r="D60" s="39">
        <v>395</v>
      </c>
      <c r="E60" s="38"/>
      <c r="F60" s="38"/>
    </row>
    <row r="61" spans="1:6" s="123" customFormat="1" ht="30" customHeight="1" x14ac:dyDescent="0.25">
      <c r="A61" s="36" t="s">
        <v>491</v>
      </c>
      <c r="B61" s="37" t="s">
        <v>340</v>
      </c>
      <c r="C61" s="38"/>
      <c r="D61" s="39">
        <v>395</v>
      </c>
      <c r="E61" s="38"/>
      <c r="F61" s="38"/>
    </row>
    <row r="62" spans="1:6" s="123" customFormat="1" ht="30" customHeight="1" x14ac:dyDescent="0.25">
      <c r="A62" s="36" t="s">
        <v>401</v>
      </c>
      <c r="B62" s="37" t="s">
        <v>319</v>
      </c>
      <c r="C62" s="38"/>
      <c r="D62" s="39">
        <v>906</v>
      </c>
      <c r="E62" s="38"/>
      <c r="F62" s="38"/>
    </row>
    <row r="63" spans="1:6" s="123" customFormat="1" ht="30" customHeight="1" x14ac:dyDescent="0.25">
      <c r="A63" s="36" t="s">
        <v>402</v>
      </c>
      <c r="B63" s="37" t="s">
        <v>241</v>
      </c>
      <c r="C63" s="38"/>
      <c r="D63" s="40">
        <v>1185</v>
      </c>
      <c r="E63" s="38"/>
      <c r="F63" s="38"/>
    </row>
    <row r="64" spans="1:6" s="123" customFormat="1" ht="30" customHeight="1" x14ac:dyDescent="0.25">
      <c r="A64" s="36" t="s">
        <v>337</v>
      </c>
      <c r="B64" s="37" t="s">
        <v>241</v>
      </c>
      <c r="C64" s="38"/>
      <c r="D64" s="39">
        <v>790</v>
      </c>
      <c r="E64" s="38"/>
      <c r="F64" s="38"/>
    </row>
    <row r="65" spans="1:6" s="123" customFormat="1" ht="30" customHeight="1" x14ac:dyDescent="0.25">
      <c r="A65" s="36" t="s">
        <v>265</v>
      </c>
      <c r="B65" s="37" t="s">
        <v>216</v>
      </c>
      <c r="C65" s="39">
        <v>987.5</v>
      </c>
      <c r="D65" s="38"/>
      <c r="E65" s="38"/>
      <c r="F65" s="38"/>
    </row>
    <row r="66" spans="1:6" s="123" customFormat="1" ht="30" customHeight="1" x14ac:dyDescent="0.25">
      <c r="A66" s="36" t="s">
        <v>224</v>
      </c>
      <c r="B66" s="37" t="s">
        <v>878</v>
      </c>
      <c r="C66" s="38"/>
      <c r="D66" s="40">
        <v>2512</v>
      </c>
      <c r="E66" s="38"/>
      <c r="F66" s="38"/>
    </row>
    <row r="67" spans="1:6" s="123" customFormat="1" ht="30" customHeight="1" x14ac:dyDescent="0.25">
      <c r="A67" s="36" t="s">
        <v>268</v>
      </c>
      <c r="B67" s="37" t="s">
        <v>878</v>
      </c>
      <c r="C67" s="38"/>
      <c r="D67" s="40">
        <v>1256</v>
      </c>
      <c r="E67" s="38"/>
      <c r="F67" s="38"/>
    </row>
    <row r="68" spans="1:6" s="123" customFormat="1" ht="30" customHeight="1" x14ac:dyDescent="0.25">
      <c r="A68" s="36" t="s">
        <v>268</v>
      </c>
      <c r="B68" s="37" t="s">
        <v>216</v>
      </c>
      <c r="C68" s="40">
        <v>2370</v>
      </c>
      <c r="D68" s="38"/>
      <c r="E68" s="38"/>
      <c r="F68" s="38"/>
    </row>
    <row r="69" spans="1:6" s="123" customFormat="1" ht="30" customHeight="1" x14ac:dyDescent="0.25">
      <c r="A69" s="36" t="s">
        <v>453</v>
      </c>
      <c r="B69" s="37" t="s">
        <v>51</v>
      </c>
      <c r="C69" s="39">
        <v>197.5</v>
      </c>
      <c r="D69" s="38"/>
      <c r="E69" s="38"/>
      <c r="F69" s="38"/>
    </row>
    <row r="70" spans="1:6" s="123" customFormat="1" ht="30" customHeight="1" x14ac:dyDescent="0.25">
      <c r="A70" s="36" t="s">
        <v>272</v>
      </c>
      <c r="B70" s="37" t="s">
        <v>216</v>
      </c>
      <c r="C70" s="40">
        <v>2370</v>
      </c>
      <c r="D70" s="38"/>
      <c r="E70" s="38"/>
      <c r="F70" s="38"/>
    </row>
    <row r="71" spans="1:6" s="123" customFormat="1" ht="30" customHeight="1" x14ac:dyDescent="0.25">
      <c r="A71" s="36" t="s">
        <v>227</v>
      </c>
      <c r="B71" s="37" t="s">
        <v>878</v>
      </c>
      <c r="C71" s="38"/>
      <c r="D71" s="40">
        <v>1884</v>
      </c>
      <c r="E71" s="38"/>
      <c r="F71" s="38"/>
    </row>
    <row r="72" spans="1:6" s="123" customFormat="1" ht="30" customHeight="1" x14ac:dyDescent="0.25">
      <c r="A72" s="36" t="s">
        <v>228</v>
      </c>
      <c r="B72" s="37" t="s">
        <v>966</v>
      </c>
      <c r="C72" s="40">
        <v>1603</v>
      </c>
      <c r="D72" s="38"/>
      <c r="E72" s="38"/>
      <c r="F72" s="38"/>
    </row>
    <row r="73" spans="1:6" s="123" customFormat="1" ht="30" customHeight="1" x14ac:dyDescent="0.25">
      <c r="A73" s="36" t="s">
        <v>276</v>
      </c>
      <c r="B73" s="37" t="s">
        <v>216</v>
      </c>
      <c r="C73" s="40">
        <v>2765</v>
      </c>
      <c r="D73" s="38"/>
      <c r="E73" s="38"/>
      <c r="F73" s="38"/>
    </row>
    <row r="74" spans="1:6" s="123" customFormat="1" ht="30" customHeight="1" x14ac:dyDescent="0.25">
      <c r="A74" s="36" t="s">
        <v>229</v>
      </c>
      <c r="B74" s="37" t="s">
        <v>878</v>
      </c>
      <c r="C74" s="38"/>
      <c r="D74" s="40">
        <v>1256</v>
      </c>
      <c r="E74" s="38"/>
      <c r="F74" s="38"/>
    </row>
    <row r="75" spans="1:6" s="123" customFormat="1" ht="30" customHeight="1" x14ac:dyDescent="0.25">
      <c r="A75" s="36" t="s">
        <v>281</v>
      </c>
      <c r="B75" s="37" t="s">
        <v>216</v>
      </c>
      <c r="C75" s="40">
        <v>2370</v>
      </c>
      <c r="D75" s="38"/>
      <c r="E75" s="38"/>
      <c r="F75" s="38"/>
    </row>
    <row r="76" spans="1:6" s="123" customFormat="1" ht="30" customHeight="1" thickBot="1" x14ac:dyDescent="0.3">
      <c r="A76" s="36" t="s">
        <v>364</v>
      </c>
      <c r="B76" s="37" t="s">
        <v>878</v>
      </c>
      <c r="C76" s="38"/>
      <c r="D76" s="40">
        <v>1884</v>
      </c>
      <c r="E76" s="38"/>
      <c r="F76" s="38"/>
    </row>
    <row r="77" spans="1:6" s="123" customFormat="1" ht="30" customHeight="1" x14ac:dyDescent="0.25">
      <c r="A77" s="178" t="s">
        <v>52</v>
      </c>
      <c r="B77" s="178"/>
      <c r="C77" s="41">
        <v>15323.5</v>
      </c>
      <c r="D77" s="41">
        <v>24521.5</v>
      </c>
      <c r="E77" s="173"/>
      <c r="F77" s="173"/>
    </row>
    <row r="78" spans="1:6" s="123" customFormat="1" ht="30" customHeight="1" x14ac:dyDescent="0.25">
      <c r="A78" s="194" t="s">
        <v>22</v>
      </c>
      <c r="B78" s="194"/>
      <c r="C78" s="194"/>
      <c r="D78" s="194"/>
      <c r="E78" s="194"/>
      <c r="F78" s="108">
        <v>39845</v>
      </c>
    </row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77:B77"/>
    <mergeCell ref="A78:E78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1965</v>
      </c>
    </row>
    <row r="7" spans="1:10" x14ac:dyDescent="0.25">
      <c r="A7" t="s">
        <v>8</v>
      </c>
      <c r="C7" s="20">
        <v>337.8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51"/>
      <c r="I11" s="136">
        <v>43474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24">
        <v>8.67</v>
      </c>
      <c r="J12" s="24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38806.46</v>
      </c>
      <c r="F21" s="202"/>
      <c r="G21" s="202">
        <v>23463.84</v>
      </c>
      <c r="H21" s="202"/>
      <c r="I21" s="197">
        <f>SUM(E21-G21)</f>
        <v>15342.619999999999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40050.22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20268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4458.9600000000009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405.36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1945.7280000000001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1216.08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932.32799999999997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7661.3040000000001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36887.759999999995</v>
      </c>
      <c r="J38" s="197"/>
    </row>
    <row r="39" spans="1:10" x14ac:dyDescent="0.25">
      <c r="A39" s="123"/>
      <c r="B39" s="123"/>
      <c r="C39" s="123"/>
      <c r="D39" s="123"/>
      <c r="E39" s="123"/>
      <c r="F39" s="123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967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562</v>
      </c>
      <c r="B47" s="37" t="s">
        <v>244</v>
      </c>
      <c r="C47" s="40">
        <v>1395</v>
      </c>
      <c r="D47" s="38"/>
      <c r="E47" s="38"/>
      <c r="F47" s="38"/>
    </row>
    <row r="48" spans="1:10" s="123" customFormat="1" ht="30" customHeight="1" x14ac:dyDescent="0.25">
      <c r="A48" s="36" t="s">
        <v>306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217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259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262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263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264</v>
      </c>
      <c r="B54" s="37" t="s">
        <v>216</v>
      </c>
      <c r="C54" s="39">
        <v>987.5</v>
      </c>
      <c r="D54" s="38"/>
      <c r="E54" s="38"/>
      <c r="F54" s="38"/>
    </row>
    <row r="55" spans="1:6" s="123" customFormat="1" ht="30" customHeight="1" x14ac:dyDescent="0.25">
      <c r="A55" s="36" t="s">
        <v>519</v>
      </c>
      <c r="B55" s="37" t="s">
        <v>216</v>
      </c>
      <c r="C55" s="39">
        <v>987.5</v>
      </c>
      <c r="D55" s="38"/>
      <c r="E55" s="38"/>
      <c r="F55" s="38"/>
    </row>
    <row r="56" spans="1:6" s="123" customFormat="1" ht="30" customHeight="1" x14ac:dyDescent="0.25">
      <c r="A56" s="36" t="s">
        <v>875</v>
      </c>
      <c r="B56" s="37" t="s">
        <v>803</v>
      </c>
      <c r="C56" s="40">
        <v>4021</v>
      </c>
      <c r="D56" s="38"/>
      <c r="E56" s="38"/>
      <c r="F56" s="38"/>
    </row>
    <row r="57" spans="1:6" s="123" customFormat="1" ht="30" customHeight="1" x14ac:dyDescent="0.25">
      <c r="A57" s="36" t="s">
        <v>266</v>
      </c>
      <c r="B57" s="37" t="s">
        <v>216</v>
      </c>
      <c r="C57" s="40">
        <v>2370</v>
      </c>
      <c r="D57" s="38"/>
      <c r="E57" s="38"/>
      <c r="F57" s="38"/>
    </row>
    <row r="58" spans="1:6" s="123" customFormat="1" ht="30" customHeight="1" x14ac:dyDescent="0.25">
      <c r="A58" s="36" t="s">
        <v>453</v>
      </c>
      <c r="B58" s="37" t="s">
        <v>51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598</v>
      </c>
      <c r="B59" s="37" t="s">
        <v>50</v>
      </c>
      <c r="C59" s="38"/>
      <c r="D59" s="38"/>
      <c r="E59" s="40">
        <v>1624</v>
      </c>
      <c r="F59" s="38"/>
    </row>
    <row r="60" spans="1:6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</row>
    <row r="61" spans="1:6" s="123" customFormat="1" ht="30" customHeight="1" x14ac:dyDescent="0.25">
      <c r="A61" s="36" t="s">
        <v>229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20124</v>
      </c>
      <c r="D63" s="173"/>
      <c r="E63" s="41">
        <v>1624</v>
      </c>
      <c r="F63" s="173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21748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>
      <c r="A70" s="31"/>
      <c r="B70" s="31"/>
      <c r="C70" s="31"/>
      <c r="D70" s="31"/>
      <c r="E70" s="31"/>
      <c r="F70" s="31"/>
    </row>
    <row r="71" spans="1:6" s="123" customFormat="1" ht="30" customHeight="1" x14ac:dyDescent="0.25">
      <c r="A71" s="31"/>
      <c r="B71" s="31"/>
      <c r="C71" s="31"/>
      <c r="D71" s="31"/>
      <c r="E71" s="31"/>
      <c r="F71" s="31"/>
    </row>
    <row r="72" spans="1:6" s="123" customFormat="1" ht="30" customHeight="1" x14ac:dyDescent="0.25">
      <c r="A72" s="31"/>
      <c r="B72" s="31"/>
      <c r="C72" s="31"/>
      <c r="D72" s="31"/>
      <c r="E72" s="31"/>
      <c r="F72" s="31"/>
    </row>
    <row r="73" spans="1:6" s="123" customFormat="1" ht="30" customHeight="1" x14ac:dyDescent="0.25">
      <c r="A73" s="31"/>
      <c r="B73" s="31"/>
      <c r="C73" s="31"/>
      <c r="D73" s="31"/>
      <c r="E73" s="31"/>
      <c r="F73" s="31"/>
    </row>
    <row r="74" spans="1:6" s="123" customFormat="1" ht="30" customHeight="1" x14ac:dyDescent="0.25">
      <c r="A74" s="31"/>
      <c r="B74" s="31"/>
      <c r="C74" s="31"/>
      <c r="D74" s="31"/>
      <c r="E74" s="31"/>
      <c r="F74" s="31"/>
    </row>
    <row r="75" spans="1:6" s="123" customFormat="1" ht="30" customHeight="1" x14ac:dyDescent="0.25">
      <c r="A75" s="31"/>
      <c r="B75" s="31"/>
      <c r="C75" s="31"/>
      <c r="D75" s="31"/>
      <c r="E75" s="31"/>
      <c r="F75" s="31"/>
    </row>
    <row r="76" spans="1:6" s="123" customFormat="1" ht="30" customHeight="1" x14ac:dyDescent="0.25">
      <c r="A76" s="31"/>
      <c r="B76" s="31"/>
      <c r="C76" s="31"/>
      <c r="D76" s="31"/>
      <c r="E76" s="31"/>
      <c r="F76" s="31"/>
    </row>
    <row r="77" spans="1:6" s="123" customFormat="1" ht="30" customHeight="1" x14ac:dyDescent="0.25">
      <c r="A77" s="31"/>
      <c r="B77" s="31"/>
      <c r="C77" s="31"/>
      <c r="D77" s="31"/>
      <c r="E77" s="31"/>
      <c r="F77" s="31"/>
    </row>
    <row r="78" spans="1:6" s="123" customFormat="1" ht="30" customHeight="1" x14ac:dyDescent="0.25">
      <c r="A78" s="31"/>
      <c r="B78" s="31"/>
      <c r="C78" s="31"/>
      <c r="D78" s="31"/>
      <c r="E78" s="31"/>
      <c r="F78" s="31"/>
    </row>
    <row r="79" spans="1:6" s="123" customFormat="1" ht="30" customHeight="1" x14ac:dyDescent="0.25">
      <c r="A79" s="31"/>
      <c r="B79" s="31"/>
      <c r="C79" s="31"/>
      <c r="D79" s="31"/>
      <c r="E79" s="31"/>
      <c r="F79" s="31"/>
    </row>
    <row r="80" spans="1:6" s="123" customFormat="1" ht="30" customHeight="1" x14ac:dyDescent="0.25">
      <c r="A80" s="31"/>
      <c r="B80" s="31"/>
      <c r="C80" s="31"/>
      <c r="D80" s="31"/>
      <c r="E80" s="31"/>
      <c r="F80" s="31"/>
    </row>
    <row r="81" spans="1:6" s="123" customFormat="1" ht="30" customHeight="1" x14ac:dyDescent="0.25">
      <c r="A81" s="31"/>
      <c r="B81" s="31"/>
      <c r="C81" s="31"/>
      <c r="D81" s="31"/>
      <c r="E81" s="31"/>
      <c r="F81" s="31"/>
    </row>
    <row r="82" spans="1:6" s="123" customFormat="1" ht="30" customHeight="1" x14ac:dyDescent="0.25">
      <c r="A82" s="31"/>
      <c r="B82" s="31"/>
      <c r="C82" s="31"/>
      <c r="D82" s="31"/>
      <c r="E82" s="31"/>
      <c r="F82" s="31"/>
    </row>
    <row r="83" spans="1:6" s="123" customFormat="1" ht="30" customHeight="1" x14ac:dyDescent="0.25">
      <c r="A83" s="31"/>
      <c r="B83" s="31"/>
      <c r="C83" s="31"/>
      <c r="D83" s="31"/>
      <c r="E83" s="31"/>
      <c r="F83" s="31"/>
    </row>
    <row r="84" spans="1:6" s="123" customFormat="1" ht="30" customHeight="1" x14ac:dyDescent="0.25">
      <c r="A84" s="31"/>
      <c r="B84" s="31"/>
      <c r="C84" s="31"/>
      <c r="D84" s="31"/>
      <c r="E84" s="31"/>
      <c r="F84" s="31"/>
    </row>
    <row r="85" spans="1:6" s="123" customFormat="1" ht="30" customHeight="1" x14ac:dyDescent="0.25">
      <c r="A85" s="31"/>
      <c r="B85" s="31"/>
      <c r="C85" s="31"/>
      <c r="D85" s="31"/>
      <c r="E85" s="31"/>
      <c r="F85" s="31"/>
    </row>
    <row r="86" spans="1:6" s="123" customFormat="1" ht="30" customHeight="1" x14ac:dyDescent="0.25">
      <c r="A86" s="31"/>
      <c r="B86" s="31"/>
      <c r="C86" s="31"/>
      <c r="D86" s="31"/>
      <c r="E86" s="31"/>
      <c r="F86" s="31"/>
    </row>
    <row r="87" spans="1:6" s="123" customFormat="1" ht="30" customHeight="1" x14ac:dyDescent="0.25">
      <c r="A87" s="31"/>
      <c r="B87" s="31"/>
      <c r="C87" s="31"/>
      <c r="D87" s="31"/>
      <c r="E87" s="31"/>
      <c r="F87" s="31"/>
    </row>
    <row r="88" spans="1:6" s="123" customFormat="1" ht="30" customHeight="1" x14ac:dyDescent="0.25">
      <c r="A88" s="31"/>
      <c r="B88" s="31"/>
      <c r="C88" s="31"/>
      <c r="D88" s="31"/>
      <c r="E88" s="31"/>
      <c r="F88" s="31"/>
    </row>
    <row r="89" spans="1:6" s="123" customFormat="1" ht="30" customHeight="1" x14ac:dyDescent="0.25">
      <c r="A89" s="31"/>
      <c r="B89" s="31"/>
      <c r="C89" s="31"/>
      <c r="D89" s="31"/>
      <c r="E89" s="31"/>
      <c r="F89" s="31"/>
    </row>
    <row r="90" spans="1:6" s="123" customFormat="1" ht="30" customHeight="1" x14ac:dyDescent="0.25">
      <c r="A90" s="31"/>
      <c r="B90" s="31"/>
      <c r="C90" s="31"/>
      <c r="D90" s="31"/>
      <c r="E90" s="31"/>
      <c r="F90" s="31"/>
    </row>
    <row r="91" spans="1:6" s="123" customFormat="1" ht="30" customHeight="1" x14ac:dyDescent="0.25">
      <c r="A91" s="31"/>
      <c r="B91" s="31"/>
      <c r="C91" s="31"/>
      <c r="D91" s="31"/>
      <c r="E91" s="31"/>
      <c r="F91" s="31"/>
    </row>
    <row r="92" spans="1:6" s="123" customFormat="1" ht="30" customHeight="1" x14ac:dyDescent="0.25">
      <c r="A92" s="31"/>
      <c r="B92" s="31"/>
      <c r="C92" s="31"/>
      <c r="D92" s="31"/>
      <c r="E92" s="31"/>
      <c r="F92" s="31"/>
    </row>
    <row r="93" spans="1:6" s="123" customFormat="1" ht="30" customHeight="1" x14ac:dyDescent="0.25">
      <c r="A93" s="31"/>
      <c r="B93" s="31"/>
      <c r="C93" s="31"/>
      <c r="D93" s="31"/>
      <c r="E93" s="31"/>
      <c r="F93" s="31"/>
    </row>
    <row r="94" spans="1:6" s="123" customFormat="1" ht="30" customHeight="1" x14ac:dyDescent="0.25">
      <c r="A94" s="31"/>
      <c r="B94" s="31"/>
      <c r="C94" s="31"/>
      <c r="D94" s="31"/>
      <c r="E94" s="31"/>
      <c r="F94" s="31"/>
    </row>
    <row r="95" spans="1:6" s="123" customFormat="1" ht="30" customHeight="1" x14ac:dyDescent="0.25">
      <c r="A95" s="31"/>
      <c r="B95" s="31"/>
      <c r="C95" s="31"/>
      <c r="D95" s="31"/>
      <c r="E95" s="31"/>
      <c r="F95" s="31"/>
    </row>
    <row r="96" spans="1:6" s="123" customFormat="1" ht="30" customHeight="1" x14ac:dyDescent="0.25">
      <c r="A96" s="31"/>
      <c r="B96" s="31"/>
      <c r="C96" s="31"/>
      <c r="D96" s="31"/>
      <c r="E96" s="31"/>
      <c r="F96" s="31"/>
    </row>
    <row r="97" spans="1:6" s="123" customFormat="1" ht="30" customHeight="1" x14ac:dyDescent="0.25">
      <c r="A97" s="31"/>
      <c r="B97" s="31"/>
      <c r="C97" s="31"/>
      <c r="D97" s="31"/>
      <c r="E97" s="31"/>
      <c r="F97" s="31"/>
    </row>
    <row r="98" spans="1:6" s="123" customFormat="1" ht="30" customHeight="1" x14ac:dyDescent="0.25">
      <c r="A98" s="31"/>
      <c r="B98" s="31"/>
      <c r="C98" s="31"/>
      <c r="D98" s="31"/>
      <c r="E98" s="31"/>
      <c r="F98" s="31"/>
    </row>
    <row r="99" spans="1:6" s="123" customFormat="1" ht="30" customHeight="1" x14ac:dyDescent="0.25">
      <c r="A99" s="31"/>
      <c r="B99" s="31"/>
      <c r="C99" s="31"/>
      <c r="D99" s="31"/>
      <c r="E99" s="31"/>
      <c r="F99" s="31"/>
    </row>
    <row r="100" spans="1:6" s="123" customFormat="1" ht="30" customHeight="1" x14ac:dyDescent="0.25">
      <c r="A100" s="31"/>
      <c r="B100" s="31"/>
      <c r="C100" s="31"/>
      <c r="D100" s="31"/>
      <c r="E100" s="31"/>
      <c r="F100" s="31"/>
    </row>
    <row r="101" spans="1:6" s="123" customFormat="1" ht="30" customHeight="1" x14ac:dyDescent="0.25"/>
    <row r="102" spans="1:6" s="123" customFormat="1" ht="30" customHeight="1" x14ac:dyDescent="0.25"/>
    <row r="103" spans="1:6" s="123" customFormat="1" ht="30" customHeight="1" x14ac:dyDescent="0.25"/>
    <row r="104" spans="1:6" s="123" customFormat="1" ht="30" customHeight="1" x14ac:dyDescent="0.25"/>
    <row r="105" spans="1:6" s="123" customFormat="1" ht="30" customHeight="1" x14ac:dyDescent="0.25"/>
    <row r="106" spans="1:6" s="123" customFormat="1" ht="30" customHeight="1" x14ac:dyDescent="0.25"/>
    <row r="107" spans="1:6" s="123" customFormat="1" ht="30" customHeight="1" x14ac:dyDescent="0.25"/>
    <row r="108" spans="1:6" s="123" customFormat="1" ht="30" customHeight="1" x14ac:dyDescent="0.25"/>
    <row r="109" spans="1:6" s="123" customFormat="1" ht="30" customHeight="1" x14ac:dyDescent="0.25"/>
    <row r="110" spans="1:6" s="123" customFormat="1" ht="30" customHeight="1" x14ac:dyDescent="0.25"/>
    <row r="111" spans="1:6" s="123" customFormat="1" ht="30" customHeight="1" x14ac:dyDescent="0.25"/>
    <row r="112" spans="1:6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3:B63"/>
    <mergeCell ref="A64:E64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49.28515625" customWidth="1"/>
    <col min="3" max="5" width="14.7109375" customWidth="1"/>
    <col min="6" max="6" width="10.5703125" customWidth="1"/>
    <col min="7" max="7" width="10.140625" customWidth="1"/>
    <col min="8" max="8" width="4.140625" customWidth="1"/>
    <col min="9" max="9" width="10.7109375" customWidth="1"/>
    <col min="10" max="10" width="12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324.3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47581.279999999999</v>
      </c>
      <c r="F21" s="202"/>
      <c r="G21" s="202">
        <v>51522.74</v>
      </c>
      <c r="H21" s="202"/>
      <c r="I21" s="197">
        <f>SUM(E21-G21)</f>
        <v>-3941.4599999999991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5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4048.41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5.19</v>
      </c>
      <c r="H28" s="230"/>
      <c r="I28" s="197">
        <f>G28*$C$7*12</f>
        <v>20197.404000000002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1.56</v>
      </c>
      <c r="H29" s="230"/>
      <c r="I29" s="197">
        <f>G29*$C$7*12</f>
        <v>6070.8960000000006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4280.76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1.04</v>
      </c>
      <c r="H31" s="222"/>
      <c r="I31" s="197">
        <f t="shared" ref="I31:I37" si="0">G31*$C$7*12</f>
        <v>4047.2640000000006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1867.9679999999998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1167.48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895.06800000000021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1.9</v>
      </c>
      <c r="H37" s="222"/>
      <c r="I37" s="197">
        <f t="shared" si="0"/>
        <v>7394.0399999999991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11.800000000000002</v>
      </c>
      <c r="H38" s="199"/>
      <c r="I38" s="197">
        <f>I28+I29+I30+I31+I32+I33+I34+I35+I36+I37</f>
        <v>45920.880000000012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</row>
    <row r="42" spans="1:10" x14ac:dyDescent="0.25">
      <c r="A42" s="31"/>
      <c r="B42" s="31"/>
      <c r="C42" s="31"/>
      <c r="D42" s="31"/>
      <c r="E42" s="31"/>
      <c r="F42" s="31"/>
      <c r="G42" s="31"/>
    </row>
    <row r="43" spans="1:10" ht="18" x14ac:dyDescent="0.25">
      <c r="A43" s="31"/>
      <c r="B43" s="32" t="s">
        <v>968</v>
      </c>
      <c r="C43" s="31"/>
      <c r="D43" s="31"/>
      <c r="E43" s="31"/>
      <c r="F43" s="31"/>
      <c r="G43" s="31"/>
    </row>
    <row r="44" spans="1:10" x14ac:dyDescent="0.25">
      <c r="A44" s="31"/>
      <c r="B44" s="31"/>
      <c r="C44" s="31"/>
      <c r="D44" s="31"/>
      <c r="E44" s="31"/>
      <c r="F44" s="31"/>
      <c r="G44" s="31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</row>
    <row r="47" spans="1:10" ht="45.7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A48" s="31"/>
      <c r="B48" s="36" t="s">
        <v>306</v>
      </c>
      <c r="C48" s="37" t="s">
        <v>48</v>
      </c>
      <c r="D48" s="39">
        <v>410</v>
      </c>
      <c r="E48" s="38"/>
      <c r="F48" s="38"/>
      <c r="G48" s="38"/>
    </row>
    <row r="49" spans="1:7" s="123" customFormat="1" ht="30" customHeight="1" x14ac:dyDescent="0.25">
      <c r="A49" s="31"/>
      <c r="B49" s="36" t="s">
        <v>215</v>
      </c>
      <c r="C49" s="37" t="s">
        <v>216</v>
      </c>
      <c r="D49" s="39">
        <v>197.5</v>
      </c>
      <c r="E49" s="38"/>
      <c r="F49" s="38"/>
      <c r="G49" s="38"/>
    </row>
    <row r="50" spans="1:7" s="123" customFormat="1" ht="30" customHeight="1" x14ac:dyDescent="0.25">
      <c r="A50" s="31"/>
      <c r="B50" s="36" t="s">
        <v>217</v>
      </c>
      <c r="C50" s="37" t="s">
        <v>216</v>
      </c>
      <c r="D50" s="39">
        <v>275.5</v>
      </c>
      <c r="E50" s="38"/>
      <c r="F50" s="38"/>
      <c r="G50" s="38"/>
    </row>
    <row r="51" spans="1:7" s="123" customFormat="1" ht="30" customHeight="1" x14ac:dyDescent="0.25">
      <c r="A51" s="31"/>
      <c r="B51" s="36" t="s">
        <v>259</v>
      </c>
      <c r="C51" s="37" t="s">
        <v>216</v>
      </c>
      <c r="D51" s="39">
        <v>197.5</v>
      </c>
      <c r="E51" s="38"/>
      <c r="F51" s="38"/>
      <c r="G51" s="38"/>
    </row>
    <row r="52" spans="1:7" s="123" customFormat="1" ht="30" customHeight="1" x14ac:dyDescent="0.25">
      <c r="A52" s="31"/>
      <c r="B52" s="36" t="s">
        <v>262</v>
      </c>
      <c r="C52" s="37" t="s">
        <v>216</v>
      </c>
      <c r="D52" s="39">
        <v>197.5</v>
      </c>
      <c r="E52" s="38"/>
      <c r="F52" s="38"/>
      <c r="G52" s="38"/>
    </row>
    <row r="53" spans="1:7" s="123" customFormat="1" ht="30" customHeight="1" x14ac:dyDescent="0.25">
      <c r="A53" s="31"/>
      <c r="B53" s="36" t="s">
        <v>263</v>
      </c>
      <c r="C53" s="37" t="s">
        <v>216</v>
      </c>
      <c r="D53" s="39">
        <v>197.5</v>
      </c>
      <c r="E53" s="38"/>
      <c r="F53" s="38"/>
      <c r="G53" s="38"/>
    </row>
    <row r="54" spans="1:7" s="123" customFormat="1" ht="30" customHeight="1" x14ac:dyDescent="0.25">
      <c r="A54" s="31"/>
      <c r="B54" s="36" t="s">
        <v>264</v>
      </c>
      <c r="C54" s="37" t="s">
        <v>216</v>
      </c>
      <c r="D54" s="39">
        <v>987.5</v>
      </c>
      <c r="E54" s="38"/>
      <c r="F54" s="38"/>
      <c r="G54" s="38"/>
    </row>
    <row r="55" spans="1:7" s="123" customFormat="1" ht="30" customHeight="1" x14ac:dyDescent="0.25">
      <c r="A55" s="31"/>
      <c r="B55" s="36" t="s">
        <v>519</v>
      </c>
      <c r="C55" s="37" t="s">
        <v>216</v>
      </c>
      <c r="D55" s="39">
        <v>987.5</v>
      </c>
      <c r="E55" s="38"/>
      <c r="F55" s="38"/>
      <c r="G55" s="38"/>
    </row>
    <row r="56" spans="1:7" s="123" customFormat="1" ht="30" customHeight="1" x14ac:dyDescent="0.25">
      <c r="A56" s="31"/>
      <c r="B56" s="36" t="s">
        <v>266</v>
      </c>
      <c r="C56" s="37" t="s">
        <v>216</v>
      </c>
      <c r="D56" s="40">
        <v>2370</v>
      </c>
      <c r="E56" s="38"/>
      <c r="F56" s="38"/>
      <c r="G56" s="38"/>
    </row>
    <row r="57" spans="1:7" s="123" customFormat="1" ht="30" customHeight="1" x14ac:dyDescent="0.25">
      <c r="A57" s="31"/>
      <c r="B57" s="36" t="s">
        <v>453</v>
      </c>
      <c r="C57" s="37" t="s">
        <v>51</v>
      </c>
      <c r="D57" s="39">
        <v>197.5</v>
      </c>
      <c r="E57" s="38"/>
      <c r="F57" s="38"/>
      <c r="G57" s="38"/>
    </row>
    <row r="58" spans="1:7" s="123" customFormat="1" ht="30" customHeight="1" x14ac:dyDescent="0.25">
      <c r="A58" s="31"/>
      <c r="B58" s="36" t="s">
        <v>227</v>
      </c>
      <c r="C58" s="37" t="s">
        <v>216</v>
      </c>
      <c r="D58" s="40">
        <v>3160</v>
      </c>
      <c r="E58" s="38"/>
      <c r="F58" s="38"/>
      <c r="G58" s="38"/>
    </row>
    <row r="59" spans="1:7" s="123" customFormat="1" ht="30" customHeight="1" x14ac:dyDescent="0.25">
      <c r="A59" s="31"/>
      <c r="B59" s="36" t="s">
        <v>229</v>
      </c>
      <c r="C59" s="37" t="s">
        <v>216</v>
      </c>
      <c r="D59" s="40">
        <v>2765</v>
      </c>
      <c r="E59" s="38"/>
      <c r="F59" s="38"/>
      <c r="G59" s="38"/>
    </row>
    <row r="60" spans="1:7" s="123" customFormat="1" ht="30" customHeight="1" thickBot="1" x14ac:dyDescent="0.3">
      <c r="A60" s="31"/>
      <c r="B60" s="36" t="s">
        <v>230</v>
      </c>
      <c r="C60" s="37" t="s">
        <v>216</v>
      </c>
      <c r="D60" s="40">
        <v>2765</v>
      </c>
      <c r="E60" s="38"/>
      <c r="F60" s="38"/>
      <c r="G60" s="38"/>
    </row>
    <row r="61" spans="1:7" s="123" customFormat="1" ht="30" customHeight="1" x14ac:dyDescent="0.25">
      <c r="A61" s="31"/>
      <c r="B61" s="178" t="s">
        <v>52</v>
      </c>
      <c r="C61" s="178"/>
      <c r="D61" s="41">
        <v>14708</v>
      </c>
      <c r="E61" s="173"/>
      <c r="F61" s="173"/>
      <c r="G61" s="173"/>
    </row>
    <row r="62" spans="1:7" s="123" customFormat="1" ht="30" customHeight="1" x14ac:dyDescent="0.25">
      <c r="A62" s="31"/>
      <c r="B62" s="194" t="s">
        <v>22</v>
      </c>
      <c r="C62" s="194"/>
      <c r="D62" s="194"/>
      <c r="E62" s="194"/>
      <c r="F62" s="194"/>
      <c r="G62" s="108">
        <v>14708</v>
      </c>
    </row>
    <row r="63" spans="1:7" s="123" customFormat="1" ht="30" customHeight="1" x14ac:dyDescent="0.25">
      <c r="A63" s="31"/>
      <c r="B63" s="31"/>
      <c r="C63" s="31"/>
      <c r="D63" s="31"/>
      <c r="E63" s="31"/>
      <c r="F63" s="31"/>
      <c r="G63" s="31"/>
    </row>
    <row r="64" spans="1:7" s="123" customFormat="1" ht="30" customHeight="1" x14ac:dyDescent="0.25">
      <c r="A64" s="31"/>
      <c r="B64" s="31"/>
      <c r="C64" s="31"/>
      <c r="D64" s="31"/>
      <c r="E64" s="31"/>
      <c r="F64" s="31"/>
      <c r="G64" s="31"/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B41:G41"/>
    <mergeCell ref="B61:C61"/>
    <mergeCell ref="B62:F62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8" firstPageNumber="0" fitToHeight="3" orientation="landscape" horizontalDpi="300" verticalDpi="30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rgb="FF002060"/>
    <pageSetUpPr fitToPage="1"/>
  </sheetPr>
  <dimension ref="A1:K249"/>
  <sheetViews>
    <sheetView topLeftCell="A16" zoomScale="70" zoomScaleNormal="70" workbookViewId="0">
      <selection activeCell="I36" sqref="I36:J36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8.7109375" customWidth="1"/>
    <col min="10" max="10" width="7.7109375" customWidth="1"/>
    <col min="11" max="11" width="10.140625" customWidth="1"/>
    <col min="12" max="1025" width="9" customWidth="1"/>
  </cols>
  <sheetData>
    <row r="1" spans="1:11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189</v>
      </c>
      <c r="I2" s="206"/>
      <c r="J2" s="206"/>
    </row>
    <row r="3" spans="1:11" ht="11.25" customHeight="1" x14ac:dyDescent="0.25"/>
    <row r="4" spans="1:11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ht="11.25" customHeight="1" x14ac:dyDescent="0.25">
      <c r="A5" s="18"/>
    </row>
    <row r="6" spans="1:11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1" x14ac:dyDescent="0.25">
      <c r="A7" t="s">
        <v>8</v>
      </c>
      <c r="C7" s="20">
        <v>89.8</v>
      </c>
      <c r="D7" s="19" t="s">
        <v>9</v>
      </c>
      <c r="E7" s="208" t="s">
        <v>10</v>
      </c>
      <c r="F7" s="208"/>
      <c r="G7" s="208"/>
      <c r="I7" s="20">
        <v>1</v>
      </c>
    </row>
    <row r="8" spans="1:11" x14ac:dyDescent="0.25">
      <c r="C8" s="114"/>
      <c r="E8" s="208" t="s">
        <v>11</v>
      </c>
      <c r="F8" s="208"/>
      <c r="G8" s="208"/>
      <c r="I8" s="20">
        <v>2</v>
      </c>
    </row>
    <row r="9" spans="1:11" ht="10.5" customHeight="1" x14ac:dyDescent="0.25"/>
    <row r="10" spans="1:11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1" ht="12.75" customHeight="1" x14ac:dyDescent="0.25">
      <c r="H11" s="51"/>
      <c r="I11" s="136">
        <v>43709</v>
      </c>
      <c r="J11" s="136">
        <v>44075</v>
      </c>
      <c r="K11" s="91"/>
    </row>
    <row r="12" spans="1:11" x14ac:dyDescent="0.25">
      <c r="A12" t="s">
        <v>13</v>
      </c>
      <c r="G12" t="s">
        <v>14</v>
      </c>
      <c r="H12" s="22"/>
      <c r="I12" s="134">
        <v>7.09</v>
      </c>
      <c r="J12" s="134">
        <v>7.44</v>
      </c>
      <c r="K12" s="43"/>
    </row>
    <row r="13" spans="1:11" ht="14.25" customHeight="1" x14ac:dyDescent="0.25">
      <c r="H13" s="22"/>
      <c r="I13" s="25"/>
      <c r="J13" s="25"/>
    </row>
    <row r="14" spans="1:11" x14ac:dyDescent="0.25">
      <c r="H14" s="22"/>
      <c r="I14" s="42"/>
      <c r="J14" s="114"/>
    </row>
    <row r="15" spans="1:11" ht="10.5" customHeight="1" x14ac:dyDescent="0.25"/>
    <row r="16" spans="1:11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>
        <v>1</v>
      </c>
      <c r="B20" s="186" t="s">
        <v>190</v>
      </c>
      <c r="C20" s="186"/>
      <c r="D20" s="186"/>
      <c r="E20" s="202">
        <v>7780.24</v>
      </c>
      <c r="F20" s="202"/>
      <c r="G20" s="202">
        <v>7747.92</v>
      </c>
      <c r="H20" s="202"/>
      <c r="I20" s="197">
        <f>SUM(E20-G20)</f>
        <v>32.319999999999709</v>
      </c>
      <c r="J20" s="197"/>
    </row>
    <row r="21" spans="1:10" ht="45" customHeight="1" x14ac:dyDescent="0.25">
      <c r="A21" s="113">
        <v>2</v>
      </c>
      <c r="B21" s="188" t="s">
        <v>21</v>
      </c>
      <c r="C21" s="188"/>
      <c r="D21" s="188"/>
      <c r="E21" s="203"/>
      <c r="F21" s="203"/>
      <c r="G21" s="203"/>
      <c r="H21" s="203"/>
      <c r="I21" s="204"/>
      <c r="J21" s="204"/>
    </row>
    <row r="22" spans="1:10" ht="15" customHeight="1" x14ac:dyDescent="0.25">
      <c r="A22" s="113"/>
      <c r="B22" s="200" t="s">
        <v>22</v>
      </c>
      <c r="C22" s="200"/>
      <c r="D22" s="200"/>
      <c r="E22" s="197"/>
      <c r="F22" s="197"/>
      <c r="G22" s="197"/>
      <c r="H22" s="197"/>
      <c r="I22" s="197"/>
      <c r="J22" s="197"/>
    </row>
    <row r="23" spans="1:10" ht="17.25" customHeight="1" x14ac:dyDescent="0.25">
      <c r="A23" s="113"/>
      <c r="B23" s="92" t="s">
        <v>128</v>
      </c>
      <c r="C23" s="93"/>
      <c r="D23" s="93"/>
      <c r="E23" s="93"/>
      <c r="F23" s="93"/>
      <c r="G23" s="93"/>
      <c r="H23" s="94"/>
      <c r="I23" s="27"/>
      <c r="J23" s="29">
        <v>0</v>
      </c>
    </row>
    <row r="24" spans="1:10" x14ac:dyDescent="0.25">
      <c r="A24" s="26" t="s">
        <v>24</v>
      </c>
      <c r="B24" t="s">
        <v>55</v>
      </c>
    </row>
    <row r="25" spans="1:10" ht="10.5" customHeight="1" x14ac:dyDescent="0.25"/>
    <row r="26" spans="1:10" ht="59.45" customHeight="1" x14ac:dyDescent="0.25">
      <c r="A26" s="112" t="s">
        <v>25</v>
      </c>
      <c r="B26" s="201" t="s">
        <v>26</v>
      </c>
      <c r="C26" s="201"/>
      <c r="D26" s="201"/>
      <c r="E26" s="201"/>
      <c r="F26" s="112" t="s">
        <v>27</v>
      </c>
      <c r="G26" s="201" t="s">
        <v>28</v>
      </c>
      <c r="H26" s="201"/>
      <c r="I26" s="201" t="s">
        <v>29</v>
      </c>
      <c r="J26" s="201"/>
    </row>
    <row r="27" spans="1:10" ht="39" customHeight="1" x14ac:dyDescent="0.25">
      <c r="A27" s="30">
        <v>1</v>
      </c>
      <c r="B27" s="195" t="s">
        <v>30</v>
      </c>
      <c r="C27" s="195"/>
      <c r="D27" s="195"/>
      <c r="E27" s="195"/>
      <c r="F27" s="113" t="s">
        <v>14</v>
      </c>
      <c r="G27" s="199">
        <v>4.05</v>
      </c>
      <c r="H27" s="199"/>
      <c r="I27" s="197">
        <f>G27*$C$7*12</f>
        <v>4364.28</v>
      </c>
      <c r="J27" s="197"/>
    </row>
    <row r="28" spans="1:10" ht="45" customHeight="1" x14ac:dyDescent="0.25">
      <c r="A28" s="30">
        <v>2</v>
      </c>
      <c r="B28" s="195" t="s">
        <v>31</v>
      </c>
      <c r="C28" s="195"/>
      <c r="D28" s="195"/>
      <c r="E28" s="195"/>
      <c r="F28" s="113" t="s">
        <v>14</v>
      </c>
      <c r="G28" s="199">
        <v>0.39</v>
      </c>
      <c r="H28" s="199"/>
      <c r="I28" s="197">
        <f t="shared" ref="I28:I36" si="0">G28*$C$7*12</f>
        <v>420.26400000000001</v>
      </c>
      <c r="J28" s="197"/>
    </row>
    <row r="29" spans="1:10" ht="30" customHeight="1" x14ac:dyDescent="0.25">
      <c r="A29" s="30">
        <v>3</v>
      </c>
      <c r="B29" s="195" t="s">
        <v>32</v>
      </c>
      <c r="C29" s="195"/>
      <c r="D29" s="195"/>
      <c r="E29" s="195"/>
      <c r="F29" s="113" t="s">
        <v>14</v>
      </c>
      <c r="G29" s="196">
        <v>1.1000000000000001</v>
      </c>
      <c r="H29" s="196"/>
      <c r="I29" s="197">
        <f t="shared" si="0"/>
        <v>1185.3600000000001</v>
      </c>
      <c r="J29" s="197"/>
    </row>
    <row r="30" spans="1:10" ht="30" customHeight="1" x14ac:dyDescent="0.25">
      <c r="A30" s="30">
        <v>4</v>
      </c>
      <c r="B30" s="195" t="s">
        <v>60</v>
      </c>
      <c r="C30" s="195"/>
      <c r="D30" s="195"/>
      <c r="E30" s="195"/>
      <c r="F30" s="113" t="s">
        <v>14</v>
      </c>
      <c r="G30" s="196">
        <v>0.1</v>
      </c>
      <c r="H30" s="196"/>
      <c r="I30" s="197">
        <f t="shared" si="0"/>
        <v>107.76</v>
      </c>
      <c r="J30" s="197"/>
    </row>
    <row r="31" spans="1:10" ht="25.15" customHeight="1" x14ac:dyDescent="0.25">
      <c r="A31" s="30">
        <v>5</v>
      </c>
      <c r="B31" s="195" t="s">
        <v>61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si="0"/>
        <v>0</v>
      </c>
      <c r="J31" s="197"/>
    </row>
    <row r="32" spans="1:10" ht="25.15" customHeight="1" x14ac:dyDescent="0.25">
      <c r="A32" s="30">
        <v>6</v>
      </c>
      <c r="B32" s="195" t="s">
        <v>57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7</v>
      </c>
      <c r="B33" s="195" t="s">
        <v>36</v>
      </c>
      <c r="C33" s="195"/>
      <c r="D33" s="195"/>
      <c r="E33" s="195"/>
      <c r="F33" s="113" t="s">
        <v>14</v>
      </c>
      <c r="G33" s="196">
        <v>0.48</v>
      </c>
      <c r="H33" s="196"/>
      <c r="I33" s="197">
        <f t="shared" si="0"/>
        <v>517.24800000000005</v>
      </c>
      <c r="J33" s="197"/>
    </row>
    <row r="34" spans="1:10" ht="25.15" customHeight="1" x14ac:dyDescent="0.25">
      <c r="A34" s="30">
        <v>8</v>
      </c>
      <c r="B34" s="195" t="s">
        <v>37</v>
      </c>
      <c r="C34" s="195"/>
      <c r="D34" s="195"/>
      <c r="E34" s="195"/>
      <c r="F34" s="113" t="s">
        <v>14</v>
      </c>
      <c r="G34" s="196">
        <v>0.3</v>
      </c>
      <c r="H34" s="196"/>
      <c r="I34" s="197">
        <f t="shared" si="0"/>
        <v>323.27999999999997</v>
      </c>
      <c r="J34" s="197"/>
    </row>
    <row r="35" spans="1:10" ht="25.15" customHeight="1" x14ac:dyDescent="0.25">
      <c r="A35" s="30">
        <v>9</v>
      </c>
      <c r="B35" s="195" t="s">
        <v>38</v>
      </c>
      <c r="C35" s="195"/>
      <c r="D35" s="195"/>
      <c r="E35" s="195"/>
      <c r="F35" s="113" t="s">
        <v>14</v>
      </c>
      <c r="G35" s="196">
        <v>0.23</v>
      </c>
      <c r="H35" s="196"/>
      <c r="I35" s="197">
        <f t="shared" si="0"/>
        <v>247.84800000000001</v>
      </c>
      <c r="J35" s="197"/>
    </row>
    <row r="36" spans="1:10" ht="25.15" customHeight="1" x14ac:dyDescent="0.25">
      <c r="A36" s="30">
        <v>10</v>
      </c>
      <c r="B36" s="195" t="s">
        <v>39</v>
      </c>
      <c r="C36" s="195"/>
      <c r="D36" s="195"/>
      <c r="E36" s="195"/>
      <c r="F36" s="113" t="s">
        <v>14</v>
      </c>
      <c r="G36" s="196">
        <v>0.79</v>
      </c>
      <c r="H36" s="196"/>
      <c r="I36" s="197">
        <f t="shared" si="0"/>
        <v>851.30400000000009</v>
      </c>
      <c r="J36" s="197"/>
    </row>
    <row r="37" spans="1:10" ht="25.15" customHeight="1" x14ac:dyDescent="0.25">
      <c r="A37" s="113"/>
      <c r="B37" s="198" t="s">
        <v>40</v>
      </c>
      <c r="C37" s="198"/>
      <c r="D37" s="198"/>
      <c r="E37" s="198"/>
      <c r="F37" s="113"/>
      <c r="G37" s="199"/>
      <c r="H37" s="199"/>
      <c r="I37" s="197">
        <f>SUM(I27:J36)</f>
        <v>8017.3440000000001</v>
      </c>
      <c r="J37" s="197"/>
    </row>
    <row r="38" spans="1:10" ht="25.15" customHeight="1" x14ac:dyDescent="0.25"/>
    <row r="39" spans="1:10" ht="25.15" customHeight="1" x14ac:dyDescent="0.25">
      <c r="B39" s="123"/>
      <c r="C39" s="123"/>
      <c r="D39" s="123"/>
      <c r="E39" s="123"/>
      <c r="F39" s="123"/>
      <c r="G39" s="123"/>
    </row>
    <row r="40" spans="1:10" ht="25.15" customHeight="1" x14ac:dyDescent="0.25">
      <c r="B40" s="123"/>
      <c r="C40" s="123"/>
      <c r="D40" s="123"/>
      <c r="E40" s="123"/>
      <c r="F40" s="123"/>
      <c r="G40" s="123"/>
    </row>
    <row r="41" spans="1:10" x14ac:dyDescent="0.25">
      <c r="B41" s="123"/>
      <c r="C41" s="123"/>
      <c r="D41" s="123"/>
      <c r="E41" s="123"/>
      <c r="F41" s="123"/>
      <c r="G41" s="123"/>
    </row>
    <row r="42" spans="1:10" x14ac:dyDescent="0.25">
      <c r="B42" s="123"/>
      <c r="C42" s="123"/>
      <c r="D42" s="123"/>
      <c r="E42" s="123"/>
      <c r="F42" s="123"/>
      <c r="G42" s="123"/>
    </row>
    <row r="43" spans="1:10" x14ac:dyDescent="0.25">
      <c r="B43" s="123"/>
      <c r="C43" s="123"/>
      <c r="D43" s="123"/>
      <c r="E43" s="123"/>
      <c r="F43" s="123"/>
      <c r="G43" s="123"/>
    </row>
    <row r="44" spans="1:10" x14ac:dyDescent="0.25">
      <c r="B44" s="123"/>
      <c r="C44" s="123"/>
      <c r="D44" s="123"/>
      <c r="E44" s="123"/>
      <c r="F44" s="123"/>
      <c r="G44" s="123"/>
    </row>
    <row r="45" spans="1:10" x14ac:dyDescent="0.25">
      <c r="B45" s="123"/>
      <c r="C45" s="123"/>
      <c r="D45" s="123"/>
      <c r="E45" s="123"/>
      <c r="F45" s="123"/>
      <c r="G45" s="123"/>
    </row>
    <row r="46" spans="1:10" x14ac:dyDescent="0.25">
      <c r="B46" s="123"/>
      <c r="C46" s="123"/>
      <c r="D46" s="123"/>
      <c r="E46" s="123"/>
      <c r="F46" s="123"/>
      <c r="G46" s="123"/>
    </row>
    <row r="47" spans="1:10" x14ac:dyDescent="0.25">
      <c r="B47" s="123"/>
      <c r="C47" s="123"/>
      <c r="D47" s="123"/>
      <c r="E47" s="123"/>
      <c r="F47" s="123"/>
      <c r="G47" s="123"/>
    </row>
    <row r="48" spans="1:10" x14ac:dyDescent="0.25">
      <c r="B48" s="123"/>
      <c r="C48" s="123"/>
      <c r="D48" s="123"/>
      <c r="E48" s="123"/>
      <c r="F48" s="123"/>
      <c r="G48" s="123"/>
    </row>
    <row r="49" spans="2:7" x14ac:dyDescent="0.25">
      <c r="B49" s="123"/>
      <c r="C49" s="123"/>
      <c r="D49" s="123"/>
      <c r="E49" s="123"/>
      <c r="F49" s="123"/>
      <c r="G49" s="123"/>
    </row>
    <row r="50" spans="2:7" x14ac:dyDescent="0.25">
      <c r="B50" s="123"/>
      <c r="C50" s="123"/>
      <c r="D50" s="123"/>
      <c r="E50" s="123"/>
      <c r="F50" s="123"/>
      <c r="G50" s="123"/>
    </row>
    <row r="51" spans="2:7" s="123" customFormat="1" ht="30" customHeight="1" x14ac:dyDescent="0.25"/>
    <row r="52" spans="2:7" s="123" customFormat="1" ht="30" customHeight="1" x14ac:dyDescent="0.25"/>
    <row r="53" spans="2:7" s="123" customFormat="1" ht="30" customHeight="1" x14ac:dyDescent="0.25"/>
    <row r="54" spans="2:7" s="123" customFormat="1" ht="30" customHeight="1" x14ac:dyDescent="0.25"/>
    <row r="55" spans="2:7" s="123" customFormat="1" ht="30" customHeight="1" x14ac:dyDescent="0.25"/>
    <row r="56" spans="2:7" s="123" customFormat="1" ht="30" customHeight="1" x14ac:dyDescent="0.25"/>
    <row r="57" spans="2:7" s="123" customFormat="1" ht="30" customHeight="1" x14ac:dyDescent="0.25"/>
    <row r="58" spans="2:7" s="123" customFormat="1" ht="30" customHeight="1" x14ac:dyDescent="0.25"/>
    <row r="59" spans="2:7" s="123" customFormat="1" ht="30" customHeight="1" x14ac:dyDescent="0.25"/>
    <row r="60" spans="2:7" s="123" customFormat="1" ht="30" customHeight="1" x14ac:dyDescent="0.25"/>
    <row r="61" spans="2:7" s="123" customFormat="1" ht="30" customHeight="1" x14ac:dyDescent="0.25"/>
    <row r="62" spans="2:7" s="123" customFormat="1" ht="30" customHeight="1" x14ac:dyDescent="0.25"/>
    <row r="63" spans="2:7" s="123" customFormat="1" ht="30" customHeight="1" x14ac:dyDescent="0.25"/>
    <row r="64" spans="2:7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2:7" s="123" customFormat="1" ht="30" customHeight="1" x14ac:dyDescent="0.25"/>
    <row r="226" spans="2:7" s="123" customFormat="1" ht="30" customHeight="1" x14ac:dyDescent="0.25"/>
    <row r="227" spans="2:7" s="123" customFormat="1" ht="30" customHeight="1" x14ac:dyDescent="0.25"/>
    <row r="228" spans="2:7" s="123" customFormat="1" ht="30" customHeight="1" x14ac:dyDescent="0.25"/>
    <row r="229" spans="2:7" s="123" customFormat="1" ht="30" customHeight="1" x14ac:dyDescent="0.25"/>
    <row r="230" spans="2:7" s="123" customFormat="1" ht="30" customHeight="1" x14ac:dyDescent="0.25"/>
    <row r="231" spans="2:7" s="123" customFormat="1" ht="30" customHeight="1" x14ac:dyDescent="0.25"/>
    <row r="232" spans="2:7" s="123" customFormat="1" ht="30" customHeight="1" x14ac:dyDescent="0.25"/>
    <row r="233" spans="2:7" s="123" customFormat="1" ht="30" customHeight="1" x14ac:dyDescent="0.25"/>
    <row r="234" spans="2:7" s="123" customFormat="1" ht="30" customHeight="1" x14ac:dyDescent="0.25"/>
    <row r="235" spans="2:7" s="123" customFormat="1" ht="30" customHeight="1" x14ac:dyDescent="0.25"/>
    <row r="236" spans="2:7" s="123" customFormat="1" ht="30" customHeight="1" x14ac:dyDescent="0.25"/>
    <row r="237" spans="2:7" s="123" customFormat="1" ht="30" customHeight="1" x14ac:dyDescent="0.25"/>
    <row r="238" spans="2:7" s="123" customFormat="1" ht="30" customHeight="1" x14ac:dyDescent="0.25">
      <c r="B238"/>
      <c r="C238"/>
      <c r="D238"/>
      <c r="E238"/>
      <c r="F238"/>
      <c r="G238"/>
    </row>
    <row r="239" spans="2:7" s="123" customFormat="1" ht="30" customHeight="1" x14ac:dyDescent="0.25">
      <c r="B239"/>
      <c r="C239"/>
      <c r="D239"/>
      <c r="E239"/>
      <c r="F239"/>
      <c r="G239"/>
    </row>
    <row r="240" spans="2:7" s="123" customFormat="1" ht="30" customHeight="1" x14ac:dyDescent="0.25">
      <c r="B240"/>
      <c r="C240"/>
      <c r="D240"/>
      <c r="E240"/>
      <c r="F240"/>
      <c r="G240"/>
    </row>
    <row r="241" spans="2:7" s="123" customFormat="1" ht="30" customHeight="1" x14ac:dyDescent="0.25">
      <c r="B241"/>
      <c r="C241"/>
      <c r="D241"/>
      <c r="E241"/>
      <c r="F241"/>
      <c r="G241"/>
    </row>
    <row r="242" spans="2:7" s="123" customFormat="1" ht="30" customHeight="1" x14ac:dyDescent="0.25">
      <c r="B242"/>
      <c r="C242"/>
      <c r="D242"/>
      <c r="E242"/>
      <c r="F242"/>
      <c r="G242"/>
    </row>
    <row r="243" spans="2:7" s="123" customFormat="1" ht="30" customHeight="1" x14ac:dyDescent="0.25">
      <c r="B243"/>
      <c r="C243"/>
      <c r="D243"/>
      <c r="E243"/>
      <c r="F243"/>
      <c r="G243"/>
    </row>
    <row r="244" spans="2:7" s="123" customFormat="1" ht="30" customHeight="1" x14ac:dyDescent="0.25">
      <c r="B244"/>
      <c r="C244"/>
      <c r="D244"/>
      <c r="E244"/>
      <c r="F244"/>
      <c r="G244"/>
    </row>
    <row r="245" spans="2:7" s="123" customFormat="1" ht="30" customHeight="1" x14ac:dyDescent="0.25">
      <c r="B245"/>
      <c r="C245"/>
      <c r="D245"/>
      <c r="E245"/>
      <c r="F245"/>
      <c r="G245"/>
    </row>
    <row r="246" spans="2:7" s="123" customFormat="1" ht="30" customHeight="1" x14ac:dyDescent="0.25">
      <c r="B246"/>
      <c r="C246"/>
      <c r="D246"/>
      <c r="E246"/>
      <c r="F246"/>
      <c r="G246"/>
    </row>
    <row r="247" spans="2:7" s="123" customFormat="1" ht="30" customHeight="1" x14ac:dyDescent="0.25">
      <c r="B247"/>
      <c r="C247"/>
      <c r="D247"/>
      <c r="E247"/>
      <c r="F247"/>
      <c r="G247"/>
    </row>
    <row r="248" spans="2:7" s="123" customFormat="1" ht="30" customHeight="1" x14ac:dyDescent="0.25">
      <c r="B248"/>
      <c r="C248"/>
      <c r="D248"/>
      <c r="E248"/>
      <c r="F248"/>
      <c r="G248"/>
    </row>
    <row r="249" spans="2:7" s="123" customFormat="1" ht="30" customHeight="1" x14ac:dyDescent="0.25">
      <c r="B249"/>
      <c r="C249"/>
      <c r="D249"/>
      <c r="E249"/>
      <c r="F249"/>
      <c r="G249"/>
    </row>
  </sheetData>
  <mergeCells count="57">
    <mergeCell ref="G30:H30"/>
    <mergeCell ref="I30:J30"/>
    <mergeCell ref="B31:E31"/>
    <mergeCell ref="G31:H31"/>
    <mergeCell ref="I31:J31"/>
    <mergeCell ref="B30:E30"/>
    <mergeCell ref="B32:E32"/>
    <mergeCell ref="G32:H32"/>
    <mergeCell ref="I32:J32"/>
    <mergeCell ref="B33:E33"/>
    <mergeCell ref="G33:H33"/>
    <mergeCell ref="I33:J33"/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G21:H21"/>
    <mergeCell ref="I21:J21"/>
    <mergeCell ref="B22:D22"/>
    <mergeCell ref="E22:F22"/>
    <mergeCell ref="G22:H22"/>
    <mergeCell ref="I22:J22"/>
    <mergeCell ref="B21:D21"/>
    <mergeCell ref="E21:F21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G34:H34"/>
    <mergeCell ref="I34:J34"/>
    <mergeCell ref="B37:E37"/>
    <mergeCell ref="G37:H37"/>
    <mergeCell ref="I37:J37"/>
    <mergeCell ref="B35:E35"/>
    <mergeCell ref="G35:H35"/>
    <mergeCell ref="I35:J35"/>
    <mergeCell ref="B36:E36"/>
    <mergeCell ref="G36:H36"/>
    <mergeCell ref="I36:J36"/>
    <mergeCell ref="B34:E34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002060"/>
    <pageSetUpPr fitToPage="1"/>
  </sheetPr>
  <dimension ref="A1:J246"/>
  <sheetViews>
    <sheetView topLeftCell="A25" zoomScale="70" zoomScaleNormal="70" workbookViewId="0">
      <selection activeCell="K43" sqref="K43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1.7109375" customWidth="1"/>
    <col min="10" max="10" width="11.855468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191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1963</v>
      </c>
    </row>
    <row r="7" spans="1:10" x14ac:dyDescent="0.25">
      <c r="A7" t="s">
        <v>8</v>
      </c>
      <c r="C7" s="20">
        <v>342.4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68387.55</v>
      </c>
      <c r="F21" s="202"/>
      <c r="G21" s="202">
        <v>49694.559999999998</v>
      </c>
      <c r="H21" s="202"/>
      <c r="I21" s="197">
        <f>SUM(E21-G21)</f>
        <v>18692.990000000005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>
        <v>82707.070000000007</v>
      </c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101400.06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23091.455999999998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17626.752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4519.68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9162.6239999999998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1972.2239999999997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1232.6399999999999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945.02399999999989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8094.3359999999993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16.220000000000002</v>
      </c>
      <c r="H38" s="199"/>
      <c r="I38" s="197">
        <f>I28+I29+I30+I31+I32+I33+I34+I35+I36+I37</f>
        <v>66644.736000000004</v>
      </c>
      <c r="J38" s="197"/>
    </row>
    <row r="39" spans="1:10" x14ac:dyDescent="0.25">
      <c r="A39" s="123"/>
      <c r="B39" s="123"/>
      <c r="C39" s="123"/>
      <c r="D39" s="123"/>
      <c r="E39" s="123"/>
      <c r="F39" s="123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969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309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437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477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313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262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795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264</v>
      </c>
      <c r="B54" s="37" t="s">
        <v>216</v>
      </c>
      <c r="C54" s="40">
        <v>1185</v>
      </c>
      <c r="D54" s="38"/>
      <c r="E54" s="38"/>
      <c r="F54" s="38"/>
    </row>
    <row r="55" spans="1:6" s="123" customFormat="1" ht="30" customHeight="1" x14ac:dyDescent="0.25">
      <c r="A55" s="36" t="s">
        <v>224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225</v>
      </c>
      <c r="B56" s="37" t="s">
        <v>216</v>
      </c>
      <c r="C56" s="40">
        <v>1975</v>
      </c>
      <c r="D56" s="38"/>
      <c r="E56" s="38"/>
      <c r="F56" s="38"/>
    </row>
    <row r="57" spans="1:6" s="123" customFormat="1" ht="30" customHeight="1" x14ac:dyDescent="0.25">
      <c r="A57" s="36" t="s">
        <v>349</v>
      </c>
      <c r="B57" s="37" t="s">
        <v>247</v>
      </c>
      <c r="C57" s="38"/>
      <c r="D57" s="39">
        <v>197.5</v>
      </c>
      <c r="E57" s="38"/>
      <c r="F57" s="38"/>
    </row>
    <row r="58" spans="1:6" s="123" customFormat="1" ht="30" customHeight="1" x14ac:dyDescent="0.25">
      <c r="A58" s="36" t="s">
        <v>576</v>
      </c>
      <c r="B58" s="37" t="s">
        <v>51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227</v>
      </c>
      <c r="B59" s="37" t="s">
        <v>216</v>
      </c>
      <c r="C59" s="40">
        <v>3160</v>
      </c>
      <c r="D59" s="38"/>
      <c r="E59" s="38"/>
      <c r="F59" s="38"/>
    </row>
    <row r="60" spans="1: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thickBot="1" x14ac:dyDescent="0.3">
      <c r="A61" s="36" t="s">
        <v>230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14630</v>
      </c>
      <c r="D62" s="157">
        <v>197.5</v>
      </c>
      <c r="E62" s="173"/>
      <c r="F62" s="173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14827.5</v>
      </c>
    </row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2:B62"/>
    <mergeCell ref="A63:E63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002060"/>
    <pageSetUpPr fitToPage="1"/>
  </sheetPr>
  <dimension ref="A1:J246"/>
  <sheetViews>
    <sheetView topLeftCell="A23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42.28515625" customWidth="1"/>
    <col min="3" max="6" width="14.7109375" customWidth="1"/>
    <col min="7" max="7" width="8.7109375" customWidth="1"/>
    <col min="8" max="8" width="4.140625" customWidth="1"/>
    <col min="9" max="9" width="10.5703125" customWidth="1"/>
    <col min="10" max="10" width="11.42578125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193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1964</v>
      </c>
    </row>
    <row r="7" spans="1:10" x14ac:dyDescent="0.25">
      <c r="A7" t="s">
        <v>8</v>
      </c>
      <c r="C7" s="20">
        <v>339.7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5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67807.759999999995</v>
      </c>
      <c r="F21" s="202"/>
      <c r="G21" s="202">
        <v>47481.84</v>
      </c>
      <c r="H21" s="202"/>
      <c r="I21" s="197">
        <f>SUM(E21-G21)</f>
        <v>20325.919999999998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5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68170.350000000006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22909.368000000002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17487.755999999998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4484.04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9090.3719999999994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1956.6719999999998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1222.92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937.572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8030.5079999999998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66119.207999999984</v>
      </c>
      <c r="J38" s="197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  <c r="G40" s="63"/>
      <c r="H40" s="63"/>
    </row>
    <row r="41" spans="1:10" x14ac:dyDescent="0.25">
      <c r="A41" s="31"/>
      <c r="B41" s="31"/>
      <c r="C41" s="31"/>
      <c r="D41" s="31"/>
      <c r="E41" s="31"/>
      <c r="F41" s="31"/>
      <c r="G41" s="31"/>
      <c r="H41" s="31"/>
    </row>
    <row r="42" spans="1:10" ht="18" x14ac:dyDescent="0.25">
      <c r="A42" s="32" t="s">
        <v>970</v>
      </c>
      <c r="B42" s="31"/>
      <c r="C42" s="31"/>
      <c r="D42" s="31"/>
      <c r="E42" s="31"/>
      <c r="F42" s="31"/>
      <c r="G42" s="31"/>
      <c r="H42" s="31"/>
    </row>
    <row r="43" spans="1:10" x14ac:dyDescent="0.25">
      <c r="A43" s="31"/>
      <c r="B43" s="31"/>
      <c r="C43" s="31"/>
      <c r="D43" s="31"/>
      <c r="E43" s="31"/>
      <c r="F43" s="31"/>
      <c r="G43" s="31"/>
      <c r="H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  <c r="G44" s="31"/>
      <c r="H44" s="31"/>
    </row>
    <row r="45" spans="1:10" ht="15.75" thickBot="1" x14ac:dyDescent="0.3">
      <c r="A45" s="31"/>
      <c r="B45" s="31"/>
      <c r="C45" s="31"/>
      <c r="D45" s="31"/>
      <c r="E45" s="31"/>
      <c r="F45" s="31"/>
      <c r="G45" s="31"/>
      <c r="H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  <c r="G46" s="58"/>
      <c r="H46" s="31"/>
    </row>
    <row r="47" spans="1:10" x14ac:dyDescent="0.25">
      <c r="A47" s="36" t="s">
        <v>371</v>
      </c>
      <c r="B47" s="37" t="s">
        <v>288</v>
      </c>
      <c r="C47" s="38"/>
      <c r="D47" s="39">
        <v>395</v>
      </c>
      <c r="E47" s="38"/>
      <c r="F47" s="38"/>
      <c r="G47" s="31"/>
      <c r="H47" s="31"/>
    </row>
    <row r="48" spans="1:10" s="123" customFormat="1" ht="16.149999999999999" customHeight="1" x14ac:dyDescent="0.25">
      <c r="A48" s="36" t="s">
        <v>629</v>
      </c>
      <c r="B48" s="37" t="s">
        <v>294</v>
      </c>
      <c r="C48" s="38"/>
      <c r="D48" s="38"/>
      <c r="E48" s="39">
        <v>790</v>
      </c>
      <c r="F48" s="38"/>
      <c r="G48" s="31"/>
      <c r="H48" s="31"/>
    </row>
    <row r="49" spans="1:8" s="123" customFormat="1" ht="15.6" customHeight="1" x14ac:dyDescent="0.25">
      <c r="A49" s="36" t="s">
        <v>581</v>
      </c>
      <c r="B49" s="37" t="s">
        <v>387</v>
      </c>
      <c r="C49" s="38"/>
      <c r="D49" s="38"/>
      <c r="E49" s="40">
        <v>3733</v>
      </c>
      <c r="F49" s="38"/>
      <c r="G49" s="31"/>
      <c r="H49" s="31"/>
    </row>
    <row r="50" spans="1:8" s="123" customFormat="1" ht="30" customHeight="1" x14ac:dyDescent="0.25">
      <c r="A50" s="36" t="s">
        <v>309</v>
      </c>
      <c r="B50" s="37" t="s">
        <v>48</v>
      </c>
      <c r="C50" s="39">
        <v>410</v>
      </c>
      <c r="D50" s="38"/>
      <c r="E50" s="38"/>
      <c r="F50" s="38"/>
      <c r="G50" s="31"/>
      <c r="H50" s="31"/>
    </row>
    <row r="51" spans="1:8" s="123" customFormat="1" ht="30" customHeight="1" x14ac:dyDescent="0.25">
      <c r="A51" s="36" t="s">
        <v>437</v>
      </c>
      <c r="B51" s="37" t="s">
        <v>216</v>
      </c>
      <c r="C51" s="39">
        <v>197.5</v>
      </c>
      <c r="D51" s="38"/>
      <c r="E51" s="38"/>
      <c r="F51" s="38"/>
      <c r="G51" s="31"/>
      <c r="H51" s="31"/>
    </row>
    <row r="52" spans="1:8" s="123" customFormat="1" ht="30" customHeight="1" x14ac:dyDescent="0.25">
      <c r="A52" s="36" t="s">
        <v>477</v>
      </c>
      <c r="B52" s="37" t="s">
        <v>216</v>
      </c>
      <c r="C52" s="39">
        <v>197.5</v>
      </c>
      <c r="D52" s="38"/>
      <c r="E52" s="38"/>
      <c r="F52" s="38"/>
      <c r="G52" s="31"/>
      <c r="H52" s="31"/>
    </row>
    <row r="53" spans="1:8" s="123" customFormat="1" ht="30" customHeight="1" x14ac:dyDescent="0.25">
      <c r="A53" s="36" t="s">
        <v>313</v>
      </c>
      <c r="B53" s="37" t="s">
        <v>216</v>
      </c>
      <c r="C53" s="39">
        <v>197.5</v>
      </c>
      <c r="D53" s="38"/>
      <c r="E53" s="38"/>
      <c r="F53" s="38"/>
      <c r="G53" s="31"/>
      <c r="H53" s="31"/>
    </row>
    <row r="54" spans="1:8" s="123" customFormat="1" ht="30" customHeight="1" x14ac:dyDescent="0.25">
      <c r="A54" s="36" t="s">
        <v>262</v>
      </c>
      <c r="B54" s="37" t="s">
        <v>216</v>
      </c>
      <c r="C54" s="39">
        <v>197.5</v>
      </c>
      <c r="D54" s="38"/>
      <c r="E54" s="38"/>
      <c r="F54" s="38"/>
      <c r="G54" s="31"/>
      <c r="H54" s="31"/>
    </row>
    <row r="55" spans="1:8" s="123" customFormat="1" ht="30" customHeight="1" x14ac:dyDescent="0.25">
      <c r="A55" s="36" t="s">
        <v>795</v>
      </c>
      <c r="B55" s="37" t="s">
        <v>216</v>
      </c>
      <c r="C55" s="39">
        <v>197.5</v>
      </c>
      <c r="D55" s="38"/>
      <c r="E55" s="38"/>
      <c r="F55" s="38"/>
      <c r="G55" s="31"/>
      <c r="H55" s="31"/>
    </row>
    <row r="56" spans="1:8" s="123" customFormat="1" ht="30" customHeight="1" x14ac:dyDescent="0.25">
      <c r="A56" s="36" t="s">
        <v>264</v>
      </c>
      <c r="B56" s="37" t="s">
        <v>216</v>
      </c>
      <c r="C56" s="40">
        <v>1185</v>
      </c>
      <c r="D56" s="38"/>
      <c r="E56" s="38"/>
      <c r="F56" s="38"/>
      <c r="G56" s="31"/>
      <c r="H56" s="31"/>
    </row>
    <row r="57" spans="1:8" s="123" customFormat="1" ht="30" customHeight="1" x14ac:dyDescent="0.25">
      <c r="A57" s="36" t="s">
        <v>225</v>
      </c>
      <c r="B57" s="37" t="s">
        <v>216</v>
      </c>
      <c r="C57" s="40">
        <v>1975</v>
      </c>
      <c r="D57" s="38"/>
      <c r="E57" s="38"/>
      <c r="F57" s="38"/>
      <c r="G57" s="31"/>
      <c r="H57" s="31"/>
    </row>
    <row r="58" spans="1:8" s="123" customFormat="1" ht="30" customHeight="1" x14ac:dyDescent="0.25">
      <c r="A58" s="36" t="s">
        <v>409</v>
      </c>
      <c r="B58" s="37" t="s">
        <v>284</v>
      </c>
      <c r="C58" s="38"/>
      <c r="D58" s="39">
        <v>395</v>
      </c>
      <c r="E58" s="38"/>
      <c r="F58" s="38"/>
      <c r="G58" s="31"/>
      <c r="H58" s="31"/>
    </row>
    <row r="59" spans="1:8" s="123" customFormat="1" ht="30" customHeight="1" x14ac:dyDescent="0.25">
      <c r="A59" s="36" t="s">
        <v>576</v>
      </c>
      <c r="B59" s="37" t="s">
        <v>51</v>
      </c>
      <c r="C59" s="39">
        <v>197.5</v>
      </c>
      <c r="D59" s="38"/>
      <c r="E59" s="38"/>
      <c r="F59" s="38"/>
      <c r="G59" s="31"/>
      <c r="H59" s="31"/>
    </row>
    <row r="60" spans="1:8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  <c r="G60" s="31"/>
      <c r="H60" s="31"/>
    </row>
    <row r="61" spans="1:8" s="123" customFormat="1" ht="30" customHeight="1" x14ac:dyDescent="0.25">
      <c r="A61" s="36" t="s">
        <v>544</v>
      </c>
      <c r="B61" s="37" t="s">
        <v>284</v>
      </c>
      <c r="C61" s="38"/>
      <c r="D61" s="40">
        <v>3311</v>
      </c>
      <c r="E61" s="38"/>
      <c r="F61" s="38"/>
      <c r="G61" s="31"/>
      <c r="H61" s="31"/>
    </row>
    <row r="62" spans="1:8" s="123" customFormat="1" ht="30" customHeight="1" x14ac:dyDescent="0.25">
      <c r="A62" s="36" t="s">
        <v>497</v>
      </c>
      <c r="B62" s="37" t="s">
        <v>367</v>
      </c>
      <c r="C62" s="38"/>
      <c r="D62" s="40">
        <v>1103</v>
      </c>
      <c r="E62" s="38"/>
      <c r="F62" s="38"/>
      <c r="G62" s="31"/>
      <c r="H62" s="31"/>
    </row>
    <row r="63" spans="1:8" s="123" customFormat="1" ht="30" customHeight="1" x14ac:dyDescent="0.25">
      <c r="A63" s="36" t="s">
        <v>229</v>
      </c>
      <c r="B63" s="37" t="s">
        <v>216</v>
      </c>
      <c r="C63" s="40">
        <v>2765</v>
      </c>
      <c r="D63" s="38"/>
      <c r="E63" s="38"/>
      <c r="F63" s="38"/>
      <c r="G63" s="31"/>
      <c r="H63" s="31"/>
    </row>
    <row r="64" spans="1:8" s="123" customFormat="1" ht="30" customHeight="1" thickBot="1" x14ac:dyDescent="0.3">
      <c r="A64" s="36" t="s">
        <v>230</v>
      </c>
      <c r="B64" s="37" t="s">
        <v>216</v>
      </c>
      <c r="C64" s="40">
        <v>2765</v>
      </c>
      <c r="D64" s="38"/>
      <c r="E64" s="38"/>
      <c r="F64" s="38"/>
      <c r="G64" s="31"/>
      <c r="H64" s="31"/>
    </row>
    <row r="65" spans="1:8" s="123" customFormat="1" ht="30" customHeight="1" x14ac:dyDescent="0.25">
      <c r="A65" s="178" t="s">
        <v>52</v>
      </c>
      <c r="B65" s="178"/>
      <c r="C65" s="41">
        <v>13445</v>
      </c>
      <c r="D65" s="41">
        <v>5204</v>
      </c>
      <c r="E65" s="41">
        <v>4523</v>
      </c>
      <c r="F65" s="173"/>
      <c r="G65" s="31"/>
      <c r="H65" s="31"/>
    </row>
    <row r="66" spans="1:8" s="123" customFormat="1" ht="30" customHeight="1" x14ac:dyDescent="0.25">
      <c r="A66" s="194" t="s">
        <v>22</v>
      </c>
      <c r="B66" s="194"/>
      <c r="C66" s="194"/>
      <c r="D66" s="194"/>
      <c r="E66" s="194"/>
      <c r="F66" s="108">
        <v>23172</v>
      </c>
      <c r="G66" s="31"/>
      <c r="H66" s="31"/>
    </row>
    <row r="67" spans="1:8" s="123" customFormat="1" ht="30" customHeight="1" x14ac:dyDescent="0.25">
      <c r="A67" s="31"/>
      <c r="B67" s="31"/>
      <c r="C67" s="31"/>
      <c r="D67" s="31"/>
      <c r="E67" s="31"/>
      <c r="F67" s="31"/>
      <c r="G67" s="31"/>
      <c r="H67" s="31"/>
    </row>
    <row r="68" spans="1:8" s="123" customFormat="1" ht="30" customHeight="1" x14ac:dyDescent="0.25">
      <c r="A68" s="31"/>
      <c r="B68" s="31"/>
      <c r="C68" s="31"/>
      <c r="D68" s="31"/>
      <c r="E68" s="31"/>
      <c r="F68" s="31"/>
      <c r="G68" s="31"/>
      <c r="H68" s="31"/>
    </row>
    <row r="69" spans="1:8" s="123" customFormat="1" ht="30" customHeight="1" x14ac:dyDescent="0.25"/>
    <row r="70" spans="1:8" s="123" customFormat="1" ht="30" customHeight="1" x14ac:dyDescent="0.25"/>
    <row r="71" spans="1:8" s="123" customFormat="1" ht="30" customHeight="1" x14ac:dyDescent="0.25"/>
    <row r="72" spans="1:8" s="123" customFormat="1" ht="30" customHeight="1" x14ac:dyDescent="0.25"/>
    <row r="73" spans="1:8" s="123" customFormat="1" ht="30" customHeight="1" x14ac:dyDescent="0.25"/>
    <row r="74" spans="1:8" s="123" customFormat="1" ht="30" customHeight="1" x14ac:dyDescent="0.25"/>
    <row r="75" spans="1:8" s="123" customFormat="1" ht="30" customHeight="1" x14ac:dyDescent="0.25"/>
    <row r="76" spans="1:8" s="123" customFormat="1" ht="30" customHeight="1" x14ac:dyDescent="0.25"/>
    <row r="77" spans="1:8" s="123" customFormat="1" ht="30" customHeight="1" x14ac:dyDescent="0.25"/>
    <row r="78" spans="1:8" s="123" customFormat="1" ht="30" customHeight="1" x14ac:dyDescent="0.25"/>
    <row r="79" spans="1:8" s="123" customFormat="1" ht="30" customHeight="1" x14ac:dyDescent="0.25"/>
    <row r="80" spans="1:8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/>
    <row r="216" spans="1:6" s="123" customFormat="1" ht="30" customHeight="1" x14ac:dyDescent="0.25"/>
    <row r="217" spans="1:6" s="123" customFormat="1" ht="30" customHeight="1" x14ac:dyDescent="0.25"/>
    <row r="218" spans="1:6" s="123" customFormat="1" ht="30" customHeight="1" x14ac:dyDescent="0.25"/>
    <row r="219" spans="1:6" s="123" customFormat="1" ht="30" customHeight="1" x14ac:dyDescent="0.25"/>
    <row r="220" spans="1:6" s="123" customFormat="1" ht="30" customHeight="1" x14ac:dyDescent="0.25"/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5:B65"/>
    <mergeCell ref="A66:E66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002060"/>
    <pageSetUpPr fitToPage="1"/>
  </sheetPr>
  <dimension ref="A1:J246"/>
  <sheetViews>
    <sheetView topLeftCell="A23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0.85546875" customWidth="1"/>
    <col min="10" max="10" width="11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194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1963</v>
      </c>
    </row>
    <row r="7" spans="1:10" x14ac:dyDescent="0.25">
      <c r="A7" t="s">
        <v>8</v>
      </c>
      <c r="C7" s="20">
        <v>337.3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67429.710000000006</v>
      </c>
      <c r="F21" s="202"/>
      <c r="G21" s="202">
        <v>64208.33</v>
      </c>
      <c r="H21" s="202"/>
      <c r="I21" s="197">
        <f>SUM(E21-G21)</f>
        <v>3221.3800000000047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25081.02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22747.512000000002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17364.204000000002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4452.3600000000006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9026.1479999999992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1942.848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1214.28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930.94800000000009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7973.7719999999999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65652.072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971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415</v>
      </c>
      <c r="B47" s="37" t="s">
        <v>356</v>
      </c>
      <c r="C47" s="38"/>
      <c r="D47" s="39">
        <v>856</v>
      </c>
      <c r="E47" s="38"/>
      <c r="F47" s="38"/>
    </row>
    <row r="48" spans="1:10" s="123" customFormat="1" ht="30" customHeight="1" x14ac:dyDescent="0.25">
      <c r="A48" s="36" t="s">
        <v>368</v>
      </c>
      <c r="B48" s="37" t="s">
        <v>356</v>
      </c>
      <c r="C48" s="38"/>
      <c r="D48" s="39">
        <v>501</v>
      </c>
      <c r="E48" s="38"/>
      <c r="F48" s="38"/>
    </row>
    <row r="49" spans="1:6" s="123" customFormat="1" ht="30" customHeight="1" x14ac:dyDescent="0.25">
      <c r="A49" s="36" t="s">
        <v>368</v>
      </c>
      <c r="B49" s="37" t="s">
        <v>356</v>
      </c>
      <c r="C49" s="38"/>
      <c r="D49" s="39">
        <v>537</v>
      </c>
      <c r="E49" s="38"/>
      <c r="F49" s="38"/>
    </row>
    <row r="50" spans="1:6" s="123" customFormat="1" ht="30" customHeight="1" x14ac:dyDescent="0.25">
      <c r="A50" s="36" t="s">
        <v>418</v>
      </c>
      <c r="B50" s="37" t="s">
        <v>356</v>
      </c>
      <c r="C50" s="38"/>
      <c r="D50" s="39">
        <v>896</v>
      </c>
      <c r="E50" s="38"/>
      <c r="F50" s="38"/>
    </row>
    <row r="51" spans="1:6" s="123" customFormat="1" ht="30" customHeight="1" x14ac:dyDescent="0.25">
      <c r="A51" s="36" t="s">
        <v>582</v>
      </c>
      <c r="B51" s="37" t="s">
        <v>237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385</v>
      </c>
      <c r="B52" s="37" t="s">
        <v>247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432</v>
      </c>
      <c r="B53" s="37" t="s">
        <v>356</v>
      </c>
      <c r="C53" s="38"/>
      <c r="D53" s="39">
        <v>790</v>
      </c>
      <c r="E53" s="38"/>
      <c r="F53" s="38"/>
    </row>
    <row r="54" spans="1:6" s="123" customFormat="1" ht="30" customHeight="1" x14ac:dyDescent="0.25">
      <c r="A54" s="36" t="s">
        <v>305</v>
      </c>
      <c r="B54" s="37" t="s">
        <v>356</v>
      </c>
      <c r="C54" s="38"/>
      <c r="D54" s="40">
        <v>1185</v>
      </c>
      <c r="E54" s="38"/>
      <c r="F54" s="38"/>
    </row>
    <row r="55" spans="1:6" s="123" customFormat="1" ht="30" customHeight="1" x14ac:dyDescent="0.25">
      <c r="A55" s="36" t="s">
        <v>944</v>
      </c>
      <c r="B55" s="37" t="s">
        <v>356</v>
      </c>
      <c r="C55" s="38"/>
      <c r="D55" s="40">
        <v>1975</v>
      </c>
      <c r="E55" s="38"/>
      <c r="F55" s="38"/>
    </row>
    <row r="56" spans="1:6" s="123" customFormat="1" ht="30" customHeight="1" x14ac:dyDescent="0.25">
      <c r="A56" s="36" t="s">
        <v>309</v>
      </c>
      <c r="B56" s="37" t="s">
        <v>48</v>
      </c>
      <c r="C56" s="39">
        <v>410</v>
      </c>
      <c r="D56" s="38"/>
      <c r="E56" s="38"/>
      <c r="F56" s="38"/>
    </row>
    <row r="57" spans="1:6" s="123" customFormat="1" ht="30" customHeight="1" x14ac:dyDescent="0.25">
      <c r="A57" s="36" t="s">
        <v>437</v>
      </c>
      <c r="B57" s="37" t="s">
        <v>216</v>
      </c>
      <c r="C57" s="39">
        <v>39.5</v>
      </c>
      <c r="D57" s="38"/>
      <c r="E57" s="38"/>
      <c r="F57" s="38"/>
    </row>
    <row r="58" spans="1:6" s="123" customFormat="1" ht="30" customHeight="1" x14ac:dyDescent="0.25">
      <c r="A58" s="36" t="s">
        <v>254</v>
      </c>
      <c r="B58" s="37" t="s">
        <v>356</v>
      </c>
      <c r="C58" s="38"/>
      <c r="D58" s="40">
        <v>2791</v>
      </c>
      <c r="E58" s="38"/>
      <c r="F58" s="38"/>
    </row>
    <row r="59" spans="1:6" s="123" customFormat="1" ht="30" customHeight="1" x14ac:dyDescent="0.25">
      <c r="A59" s="36" t="s">
        <v>392</v>
      </c>
      <c r="B59" s="37" t="s">
        <v>237</v>
      </c>
      <c r="C59" s="38"/>
      <c r="D59" s="39">
        <v>395</v>
      </c>
      <c r="E59" s="38"/>
      <c r="F59" s="38"/>
    </row>
    <row r="60" spans="1:6" s="123" customFormat="1" ht="30" customHeight="1" x14ac:dyDescent="0.25">
      <c r="A60" s="36" t="s">
        <v>392</v>
      </c>
      <c r="B60" s="37" t="s">
        <v>356</v>
      </c>
      <c r="C60" s="38"/>
      <c r="D60" s="39">
        <v>395</v>
      </c>
      <c r="E60" s="38"/>
      <c r="F60" s="38"/>
    </row>
    <row r="61" spans="1:6" s="123" customFormat="1" ht="30" customHeight="1" x14ac:dyDescent="0.25">
      <c r="A61" s="36" t="s">
        <v>477</v>
      </c>
      <c r="B61" s="37" t="s">
        <v>216</v>
      </c>
      <c r="C61" s="39">
        <v>197.5</v>
      </c>
      <c r="D61" s="38"/>
      <c r="E61" s="38"/>
      <c r="F61" s="38"/>
    </row>
    <row r="62" spans="1:6" s="123" customFormat="1" ht="30" customHeight="1" x14ac:dyDescent="0.25">
      <c r="A62" s="36" t="s">
        <v>313</v>
      </c>
      <c r="B62" s="37" t="s">
        <v>216</v>
      </c>
      <c r="C62" s="39">
        <v>197.5</v>
      </c>
      <c r="D62" s="38"/>
      <c r="E62" s="38"/>
      <c r="F62" s="38"/>
    </row>
    <row r="63" spans="1:6" s="123" customFormat="1" ht="30" customHeight="1" x14ac:dyDescent="0.25">
      <c r="A63" s="36" t="s">
        <v>262</v>
      </c>
      <c r="B63" s="37" t="s">
        <v>216</v>
      </c>
      <c r="C63" s="39">
        <v>197.5</v>
      </c>
      <c r="D63" s="38"/>
      <c r="E63" s="38"/>
      <c r="F63" s="38"/>
    </row>
    <row r="64" spans="1:6" s="123" customFormat="1" ht="30" customHeight="1" x14ac:dyDescent="0.25">
      <c r="A64" s="36" t="s">
        <v>322</v>
      </c>
      <c r="B64" s="37" t="s">
        <v>826</v>
      </c>
      <c r="C64" s="40">
        <v>31945</v>
      </c>
      <c r="D64" s="38"/>
      <c r="E64" s="38"/>
      <c r="F64" s="38"/>
    </row>
    <row r="65" spans="1:6" s="123" customFormat="1" ht="30" customHeight="1" x14ac:dyDescent="0.25">
      <c r="A65" s="36" t="s">
        <v>795</v>
      </c>
      <c r="B65" s="37" t="s">
        <v>216</v>
      </c>
      <c r="C65" s="39">
        <v>197.5</v>
      </c>
      <c r="D65" s="38"/>
      <c r="E65" s="38"/>
      <c r="F65" s="38"/>
    </row>
    <row r="66" spans="1:6" s="123" customFormat="1" ht="30" customHeight="1" x14ac:dyDescent="0.25">
      <c r="A66" s="36" t="s">
        <v>264</v>
      </c>
      <c r="B66" s="37" t="s">
        <v>284</v>
      </c>
      <c r="C66" s="38"/>
      <c r="D66" s="40">
        <v>2036</v>
      </c>
      <c r="E66" s="38"/>
      <c r="F66" s="38"/>
    </row>
    <row r="67" spans="1:6" s="123" customFormat="1" ht="30" customHeight="1" x14ac:dyDescent="0.25">
      <c r="A67" s="36" t="s">
        <v>264</v>
      </c>
      <c r="B67" s="37" t="s">
        <v>216</v>
      </c>
      <c r="C67" s="40">
        <v>1185</v>
      </c>
      <c r="D67" s="38"/>
      <c r="E67" s="38"/>
      <c r="F67" s="38"/>
    </row>
    <row r="68" spans="1:6" s="123" customFormat="1" ht="30" customHeight="1" x14ac:dyDescent="0.25">
      <c r="A68" s="36" t="s">
        <v>224</v>
      </c>
      <c r="B68" s="37" t="s">
        <v>216</v>
      </c>
      <c r="C68" s="40">
        <v>1185</v>
      </c>
      <c r="D68" s="38"/>
      <c r="E68" s="38"/>
      <c r="F68" s="38"/>
    </row>
    <row r="69" spans="1:6" s="123" customFormat="1" ht="30" customHeight="1" x14ac:dyDescent="0.25">
      <c r="A69" s="36" t="s">
        <v>342</v>
      </c>
      <c r="B69" s="37" t="s">
        <v>256</v>
      </c>
      <c r="C69" s="38"/>
      <c r="D69" s="39">
        <v>395</v>
      </c>
      <c r="E69" s="38"/>
      <c r="F69" s="38"/>
    </row>
    <row r="70" spans="1:6" s="123" customFormat="1" ht="30" customHeight="1" x14ac:dyDescent="0.25">
      <c r="A70" s="36" t="s">
        <v>449</v>
      </c>
      <c r="B70" s="37" t="s">
        <v>356</v>
      </c>
      <c r="C70" s="38"/>
      <c r="D70" s="40">
        <v>3310</v>
      </c>
      <c r="E70" s="38"/>
      <c r="F70" s="38"/>
    </row>
    <row r="71" spans="1:6" s="123" customFormat="1" ht="30" customHeight="1" x14ac:dyDescent="0.25">
      <c r="A71" s="36" t="s">
        <v>225</v>
      </c>
      <c r="B71" s="37" t="s">
        <v>216</v>
      </c>
      <c r="C71" s="40">
        <v>1975</v>
      </c>
      <c r="D71" s="38"/>
      <c r="E71" s="38"/>
      <c r="F71" s="38"/>
    </row>
    <row r="72" spans="1:6" s="123" customFormat="1" ht="30" customHeight="1" x14ac:dyDescent="0.25">
      <c r="A72" s="36" t="s">
        <v>576</v>
      </c>
      <c r="B72" s="37" t="s">
        <v>51</v>
      </c>
      <c r="C72" s="39">
        <v>197.5</v>
      </c>
      <c r="D72" s="38"/>
      <c r="E72" s="38"/>
      <c r="F72" s="38"/>
    </row>
    <row r="73" spans="1:6" s="123" customFormat="1" ht="30" customHeight="1" x14ac:dyDescent="0.25">
      <c r="A73" s="36" t="s">
        <v>227</v>
      </c>
      <c r="B73" s="37" t="s">
        <v>216</v>
      </c>
      <c r="C73" s="40">
        <v>3160</v>
      </c>
      <c r="D73" s="38"/>
      <c r="E73" s="38"/>
      <c r="F73" s="38"/>
    </row>
    <row r="74" spans="1:6" s="123" customFormat="1" ht="30" customHeight="1" x14ac:dyDescent="0.25">
      <c r="A74" s="36" t="s">
        <v>228</v>
      </c>
      <c r="B74" s="37" t="s">
        <v>256</v>
      </c>
      <c r="C74" s="38"/>
      <c r="D74" s="39">
        <v>592.5</v>
      </c>
      <c r="E74" s="38"/>
      <c r="F74" s="38"/>
    </row>
    <row r="75" spans="1:6" s="123" customFormat="1" ht="30" customHeight="1" x14ac:dyDescent="0.25">
      <c r="A75" s="36" t="s">
        <v>229</v>
      </c>
      <c r="B75" s="37" t="s">
        <v>216</v>
      </c>
      <c r="C75" s="40">
        <v>2765</v>
      </c>
      <c r="D75" s="38"/>
      <c r="E75" s="38"/>
      <c r="F75" s="38"/>
    </row>
    <row r="76" spans="1:6" s="123" customFormat="1" ht="30" customHeight="1" thickBot="1" x14ac:dyDescent="0.3">
      <c r="A76" s="36" t="s">
        <v>230</v>
      </c>
      <c r="B76" s="37" t="s">
        <v>216</v>
      </c>
      <c r="C76" s="40">
        <v>2765</v>
      </c>
      <c r="D76" s="38"/>
      <c r="E76" s="38"/>
      <c r="F76" s="38"/>
    </row>
    <row r="77" spans="1:6" s="123" customFormat="1" ht="30" customHeight="1" x14ac:dyDescent="0.25">
      <c r="A77" s="178" t="s">
        <v>52</v>
      </c>
      <c r="B77" s="178"/>
      <c r="C77" s="41">
        <v>46417</v>
      </c>
      <c r="D77" s="41">
        <v>17444.5</v>
      </c>
      <c r="E77" s="175"/>
      <c r="F77" s="175"/>
    </row>
    <row r="78" spans="1:6" s="123" customFormat="1" ht="30" customHeight="1" x14ac:dyDescent="0.25">
      <c r="A78" s="194" t="s">
        <v>22</v>
      </c>
      <c r="B78" s="194"/>
      <c r="C78" s="194"/>
      <c r="D78" s="194"/>
      <c r="E78" s="194"/>
      <c r="F78" s="108">
        <v>63861.5</v>
      </c>
    </row>
    <row r="79" spans="1:6" s="123" customFormat="1" ht="30" customHeight="1" x14ac:dyDescent="0.25">
      <c r="A79" s="31"/>
      <c r="B79" s="31"/>
      <c r="C79" s="31"/>
      <c r="D79" s="31"/>
      <c r="E79" s="31"/>
      <c r="F79" s="31"/>
    </row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77:B77"/>
    <mergeCell ref="A78:E7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1.85546875" customWidth="1"/>
    <col min="10" max="10" width="13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195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1963</v>
      </c>
    </row>
    <row r="7" spans="1:10" x14ac:dyDescent="0.25">
      <c r="A7" t="s">
        <v>8</v>
      </c>
      <c r="C7" s="20">
        <v>328.6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25"/>
      <c r="J13" s="114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65749.59</v>
      </c>
      <c r="F21" s="202"/>
      <c r="G21" s="202">
        <v>57913.73</v>
      </c>
      <c r="H21" s="202"/>
      <c r="I21" s="197">
        <f>SUM(E21-G21)</f>
        <v>7835.8599999999933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47354.54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22160.784000000003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16916.328000000001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4337.5200000000004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8793.3359999999993</v>
      </c>
      <c r="J31" s="197"/>
    </row>
    <row r="32" spans="1:10" ht="25.15" customHeight="1" x14ac:dyDescent="0.25">
      <c r="A32" s="30">
        <v>5</v>
      </c>
      <c r="B32" s="195" t="s">
        <v>196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1892.7360000000001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1182.96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906.93600000000004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7768.1039999999994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63958.704000000005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972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468</v>
      </c>
      <c r="B48" s="37" t="s">
        <v>49</v>
      </c>
      <c r="C48" s="38"/>
      <c r="D48" s="38"/>
      <c r="E48" s="39">
        <v>790</v>
      </c>
      <c r="F48" s="38"/>
    </row>
    <row r="49" spans="1:6" s="123" customFormat="1" ht="30" customHeight="1" x14ac:dyDescent="0.25">
      <c r="A49" s="36" t="s">
        <v>423</v>
      </c>
      <c r="B49" s="37" t="s">
        <v>237</v>
      </c>
      <c r="C49" s="38"/>
      <c r="D49" s="39">
        <v>790</v>
      </c>
      <c r="E49" s="38"/>
      <c r="F49" s="38"/>
    </row>
    <row r="50" spans="1:6" s="123" customFormat="1" ht="30" customHeight="1" x14ac:dyDescent="0.25">
      <c r="A50" s="36" t="s">
        <v>309</v>
      </c>
      <c r="B50" s="37" t="s">
        <v>48</v>
      </c>
      <c r="C50" s="39">
        <v>410</v>
      </c>
      <c r="D50" s="38"/>
      <c r="E50" s="38"/>
      <c r="F50" s="38"/>
    </row>
    <row r="51" spans="1:6" s="123" customFormat="1" ht="30" customHeight="1" x14ac:dyDescent="0.25">
      <c r="A51" s="36" t="s">
        <v>437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477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313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262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483</v>
      </c>
      <c r="B55" s="37" t="s">
        <v>49</v>
      </c>
      <c r="C55" s="38"/>
      <c r="D55" s="38"/>
      <c r="E55" s="39">
        <v>395</v>
      </c>
      <c r="F55" s="38"/>
    </row>
    <row r="56" spans="1:6" s="123" customFormat="1" ht="30" customHeight="1" x14ac:dyDescent="0.25">
      <c r="A56" s="36" t="s">
        <v>595</v>
      </c>
      <c r="B56" s="37" t="s">
        <v>284</v>
      </c>
      <c r="C56" s="38"/>
      <c r="D56" s="40">
        <v>1672</v>
      </c>
      <c r="E56" s="38"/>
      <c r="F56" s="38"/>
    </row>
    <row r="57" spans="1:6" s="123" customFormat="1" ht="30" customHeight="1" x14ac:dyDescent="0.25">
      <c r="A57" s="36" t="s">
        <v>442</v>
      </c>
      <c r="B57" s="37" t="s">
        <v>284</v>
      </c>
      <c r="C57" s="38"/>
      <c r="D57" s="39">
        <v>790</v>
      </c>
      <c r="E57" s="38"/>
      <c r="F57" s="38"/>
    </row>
    <row r="58" spans="1:6" s="123" customFormat="1" ht="30" customHeight="1" x14ac:dyDescent="0.25">
      <c r="A58" s="36" t="s">
        <v>795</v>
      </c>
      <c r="B58" s="37" t="s">
        <v>216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264</v>
      </c>
      <c r="B59" s="37" t="s">
        <v>216</v>
      </c>
      <c r="C59" s="40">
        <v>1185</v>
      </c>
      <c r="D59" s="38"/>
      <c r="E59" s="38"/>
      <c r="F59" s="38"/>
    </row>
    <row r="60" spans="1:6" s="123" customFormat="1" ht="30" customHeight="1" x14ac:dyDescent="0.25">
      <c r="A60" s="36" t="s">
        <v>224</v>
      </c>
      <c r="B60" s="37" t="s">
        <v>216</v>
      </c>
      <c r="C60" s="40">
        <v>1185</v>
      </c>
      <c r="D60" s="38"/>
      <c r="E60" s="38"/>
      <c r="F60" s="38"/>
    </row>
    <row r="61" spans="1:6" s="123" customFormat="1" ht="30" customHeight="1" x14ac:dyDescent="0.25">
      <c r="A61" s="36" t="s">
        <v>557</v>
      </c>
      <c r="B61" s="37" t="s">
        <v>237</v>
      </c>
      <c r="C61" s="38"/>
      <c r="D61" s="39">
        <v>395</v>
      </c>
      <c r="E61" s="38"/>
      <c r="F61" s="38"/>
    </row>
    <row r="62" spans="1:6" s="123" customFormat="1" ht="30" customHeight="1" x14ac:dyDescent="0.25">
      <c r="A62" s="36" t="s">
        <v>268</v>
      </c>
      <c r="B62" s="37" t="s">
        <v>216</v>
      </c>
      <c r="C62" s="40">
        <v>2370</v>
      </c>
      <c r="D62" s="38"/>
      <c r="E62" s="38"/>
      <c r="F62" s="38"/>
    </row>
    <row r="63" spans="1:6" s="123" customFormat="1" ht="30" customHeight="1" x14ac:dyDescent="0.25">
      <c r="A63" s="36" t="s">
        <v>576</v>
      </c>
      <c r="B63" s="37" t="s">
        <v>51</v>
      </c>
      <c r="C63" s="39">
        <v>197.5</v>
      </c>
      <c r="D63" s="38"/>
      <c r="E63" s="38"/>
      <c r="F63" s="38"/>
    </row>
    <row r="64" spans="1:6" s="123" customFormat="1" ht="30" customHeight="1" x14ac:dyDescent="0.25">
      <c r="A64" s="36" t="s">
        <v>227</v>
      </c>
      <c r="B64" s="37" t="s">
        <v>216</v>
      </c>
      <c r="C64" s="40">
        <v>3160</v>
      </c>
      <c r="D64" s="38"/>
      <c r="E64" s="38"/>
      <c r="F64" s="38"/>
    </row>
    <row r="65" spans="1:6" s="123" customFormat="1" ht="30" customHeight="1" x14ac:dyDescent="0.25">
      <c r="A65" s="36" t="s">
        <v>229</v>
      </c>
      <c r="B65" s="37" t="s">
        <v>216</v>
      </c>
      <c r="C65" s="40">
        <v>2765</v>
      </c>
      <c r="D65" s="38"/>
      <c r="E65" s="38"/>
      <c r="F65" s="38"/>
    </row>
    <row r="66" spans="1:6" s="123" customFormat="1" ht="30" customHeight="1" thickBot="1" x14ac:dyDescent="0.3">
      <c r="A66" s="36" t="s">
        <v>230</v>
      </c>
      <c r="B66" s="37" t="s">
        <v>216</v>
      </c>
      <c r="C66" s="40">
        <v>2765</v>
      </c>
      <c r="D66" s="38"/>
      <c r="E66" s="38"/>
      <c r="F66" s="38"/>
    </row>
    <row r="67" spans="1:6" s="123" customFormat="1" ht="30" customHeight="1" x14ac:dyDescent="0.25">
      <c r="A67" s="178" t="s">
        <v>52</v>
      </c>
      <c r="B67" s="178"/>
      <c r="C67" s="41">
        <v>15025</v>
      </c>
      <c r="D67" s="41">
        <v>3647</v>
      </c>
      <c r="E67" s="41">
        <v>1185</v>
      </c>
      <c r="F67" s="175"/>
    </row>
    <row r="68" spans="1:6" s="123" customFormat="1" ht="30" customHeight="1" x14ac:dyDescent="0.25">
      <c r="A68" s="194" t="s">
        <v>22</v>
      </c>
      <c r="B68" s="194"/>
      <c r="C68" s="194"/>
      <c r="D68" s="194"/>
      <c r="E68" s="194"/>
      <c r="F68" s="108">
        <v>19857</v>
      </c>
    </row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67:B67"/>
    <mergeCell ref="A68:E6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0.85546875" customWidth="1"/>
    <col min="10" max="10" width="11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197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338.1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67751.97</v>
      </c>
      <c r="F21" s="202"/>
      <c r="G21" s="202">
        <v>73352.73</v>
      </c>
      <c r="H21" s="202"/>
      <c r="I21" s="197">
        <f>SUM(E21-G21)</f>
        <v>-5600.7599999999948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8176.27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22801.464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17405.387999999999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4462.920000000001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9047.5560000000005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1947.4560000000001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1217.1600000000001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933.15600000000006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7992.6840000000002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65807.784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973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22.15" customHeight="1" x14ac:dyDescent="0.25">
      <c r="A48" s="36" t="s">
        <v>285</v>
      </c>
      <c r="B48" s="37" t="s">
        <v>387</v>
      </c>
      <c r="C48" s="38"/>
      <c r="D48" s="38"/>
      <c r="E48" s="40">
        <v>2549</v>
      </c>
      <c r="F48" s="38"/>
    </row>
    <row r="49" spans="1:6" s="123" customFormat="1" ht="30" customHeight="1" x14ac:dyDescent="0.25">
      <c r="A49" s="36" t="s">
        <v>570</v>
      </c>
      <c r="B49" s="37" t="s">
        <v>237</v>
      </c>
      <c r="C49" s="38"/>
      <c r="D49" s="39">
        <v>395</v>
      </c>
      <c r="E49" s="38"/>
      <c r="F49" s="38"/>
    </row>
    <row r="50" spans="1:6" s="123" customFormat="1" ht="30" customHeight="1" x14ac:dyDescent="0.25">
      <c r="A50" s="36" t="s">
        <v>570</v>
      </c>
      <c r="B50" s="37" t="s">
        <v>237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309</v>
      </c>
      <c r="B51" s="37" t="s">
        <v>48</v>
      </c>
      <c r="C51" s="39">
        <v>410</v>
      </c>
      <c r="D51" s="38"/>
      <c r="E51" s="38"/>
      <c r="F51" s="38"/>
    </row>
    <row r="52" spans="1:6" s="123" customFormat="1" ht="30" customHeight="1" x14ac:dyDescent="0.25">
      <c r="A52" s="36" t="s">
        <v>437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477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313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262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795</v>
      </c>
      <c r="B56" s="37" t="s">
        <v>216</v>
      </c>
      <c r="C56" s="39">
        <v>197.5</v>
      </c>
      <c r="D56" s="38"/>
      <c r="E56" s="38"/>
      <c r="F56" s="38"/>
    </row>
    <row r="57" spans="1:6" s="123" customFormat="1" ht="30" customHeight="1" x14ac:dyDescent="0.25">
      <c r="A57" s="36" t="s">
        <v>264</v>
      </c>
      <c r="B57" s="37" t="s">
        <v>216</v>
      </c>
      <c r="C57" s="40">
        <v>1185</v>
      </c>
      <c r="D57" s="38"/>
      <c r="E57" s="38"/>
      <c r="F57" s="38"/>
    </row>
    <row r="58" spans="1:6" s="123" customFormat="1" ht="30" customHeight="1" x14ac:dyDescent="0.25">
      <c r="A58" s="36" t="s">
        <v>224</v>
      </c>
      <c r="B58" s="37" t="s">
        <v>216</v>
      </c>
      <c r="C58" s="40">
        <v>1185</v>
      </c>
      <c r="D58" s="38"/>
      <c r="E58" s="38"/>
      <c r="F58" s="38"/>
    </row>
    <row r="59" spans="1:6" s="123" customFormat="1" ht="30" customHeight="1" x14ac:dyDescent="0.25">
      <c r="A59" s="36" t="s">
        <v>225</v>
      </c>
      <c r="B59" s="37" t="s">
        <v>216</v>
      </c>
      <c r="C59" s="40">
        <v>1975</v>
      </c>
      <c r="D59" s="38"/>
      <c r="E59" s="38"/>
      <c r="F59" s="38"/>
    </row>
    <row r="60" spans="1:6" s="123" customFormat="1" ht="30" customHeight="1" x14ac:dyDescent="0.25">
      <c r="A60" s="36" t="s">
        <v>576</v>
      </c>
      <c r="B60" s="37" t="s">
        <v>51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227</v>
      </c>
      <c r="B61" s="37" t="s">
        <v>216</v>
      </c>
      <c r="C61" s="40">
        <v>3160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974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14827.5</v>
      </c>
      <c r="D64" s="157">
        <v>790</v>
      </c>
      <c r="E64" s="41">
        <v>2549</v>
      </c>
      <c r="F64" s="175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18166.5</v>
      </c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0.5703125" customWidth="1"/>
    <col min="10" max="10" width="12.140625" customWidth="1"/>
    <col min="11" max="11" width="10.140625" customWidth="1"/>
    <col min="12" max="1025" width="9" customWidth="1"/>
  </cols>
  <sheetData>
    <row r="1" spans="1:10" x14ac:dyDescent="0.25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198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1975</v>
      </c>
    </row>
    <row r="7" spans="1:10" x14ac:dyDescent="0.25">
      <c r="A7" t="s">
        <v>8</v>
      </c>
      <c r="C7" s="20">
        <v>496.9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25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99424.88</v>
      </c>
      <c r="F21" s="202"/>
      <c r="G21" s="202">
        <v>67686.69</v>
      </c>
      <c r="H21" s="202"/>
      <c r="I21" s="197">
        <f>SUM(E21-G21)</f>
        <v>31738.190000000002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203454.55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33510.936000000002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25580.412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6559.08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13297.044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2862.1439999999998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1788.84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1371.444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11746.715999999999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96716.615999999995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123"/>
      <c r="B40" s="123"/>
      <c r="C40" s="123"/>
      <c r="D40" s="123"/>
      <c r="E40" s="123"/>
      <c r="F40" s="123"/>
    </row>
    <row r="41" spans="1:10" x14ac:dyDescent="0.25">
      <c r="A41" s="31"/>
      <c r="B41" s="31"/>
      <c r="C41" s="31"/>
      <c r="D41" s="31"/>
      <c r="E41" s="31"/>
      <c r="F41" s="31"/>
      <c r="G41" s="31"/>
      <c r="H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  <c r="G42" s="63"/>
      <c r="H42" s="63"/>
    </row>
    <row r="43" spans="1:10" x14ac:dyDescent="0.25">
      <c r="A43" s="31"/>
      <c r="B43" s="31"/>
      <c r="C43" s="31"/>
      <c r="D43" s="31"/>
      <c r="E43" s="31"/>
      <c r="F43" s="31"/>
      <c r="G43" s="31"/>
      <c r="H43" s="31"/>
    </row>
    <row r="44" spans="1:10" ht="18" x14ac:dyDescent="0.25">
      <c r="A44" s="32" t="s">
        <v>975</v>
      </c>
      <c r="B44" s="31"/>
      <c r="C44" s="31"/>
      <c r="D44" s="31"/>
      <c r="E44" s="31"/>
      <c r="F44" s="31"/>
      <c r="G44" s="31"/>
      <c r="H44" s="31"/>
    </row>
    <row r="45" spans="1:10" x14ac:dyDescent="0.25">
      <c r="A45" s="31"/>
      <c r="B45" s="31"/>
      <c r="C45" s="31"/>
      <c r="D45" s="31"/>
      <c r="E45" s="31"/>
      <c r="F45" s="31"/>
      <c r="G45" s="31"/>
      <c r="H45" s="31"/>
    </row>
    <row r="46" spans="1:10" ht="18" x14ac:dyDescent="0.25">
      <c r="A46" s="32" t="s">
        <v>213</v>
      </c>
      <c r="B46" s="31"/>
      <c r="C46" s="31"/>
      <c r="D46" s="31"/>
      <c r="E46" s="31"/>
      <c r="F46" s="31"/>
      <c r="G46" s="31"/>
      <c r="H46" s="31"/>
    </row>
    <row r="47" spans="1:10" ht="15.75" thickBot="1" x14ac:dyDescent="0.3">
      <c r="A47" s="31"/>
      <c r="B47" s="31"/>
      <c r="C47" s="31"/>
      <c r="D47" s="31"/>
      <c r="E47" s="31"/>
      <c r="F47" s="31"/>
      <c r="G47" s="31"/>
      <c r="H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  <c r="G48" s="58"/>
      <c r="H48" s="31"/>
    </row>
    <row r="49" spans="1:8" s="123" customFormat="1" ht="30" customHeight="1" x14ac:dyDescent="0.25">
      <c r="A49" s="36" t="s">
        <v>309</v>
      </c>
      <c r="B49" s="37" t="s">
        <v>48</v>
      </c>
      <c r="C49" s="39">
        <v>410</v>
      </c>
      <c r="D49" s="38"/>
      <c r="E49" s="38"/>
      <c r="F49" s="38"/>
      <c r="G49" s="31"/>
      <c r="H49" s="31"/>
    </row>
    <row r="50" spans="1:8" s="123" customFormat="1" ht="30" customHeight="1" x14ac:dyDescent="0.25">
      <c r="A50" s="36" t="s">
        <v>437</v>
      </c>
      <c r="B50" s="37" t="s">
        <v>216</v>
      </c>
      <c r="C50" s="39">
        <v>395</v>
      </c>
      <c r="D50" s="38"/>
      <c r="E50" s="38"/>
      <c r="F50" s="38"/>
      <c r="G50" s="31"/>
      <c r="H50" s="31"/>
    </row>
    <row r="51" spans="1:8" s="123" customFormat="1" ht="30" customHeight="1" x14ac:dyDescent="0.25">
      <c r="A51" s="36" t="s">
        <v>255</v>
      </c>
      <c r="B51" s="37" t="s">
        <v>49</v>
      </c>
      <c r="C51" s="38"/>
      <c r="D51" s="38"/>
      <c r="E51" s="39">
        <v>395</v>
      </c>
      <c r="F51" s="38"/>
      <c r="G51" s="31"/>
      <c r="H51" s="31"/>
    </row>
    <row r="52" spans="1:8" s="123" customFormat="1" ht="30" customHeight="1" x14ac:dyDescent="0.25">
      <c r="A52" s="36" t="s">
        <v>584</v>
      </c>
      <c r="B52" s="37" t="s">
        <v>247</v>
      </c>
      <c r="C52" s="38"/>
      <c r="D52" s="39">
        <v>395</v>
      </c>
      <c r="E52" s="38"/>
      <c r="F52" s="38"/>
      <c r="G52" s="31"/>
      <c r="H52" s="31"/>
    </row>
    <row r="53" spans="1:8" s="123" customFormat="1" ht="30" customHeight="1" x14ac:dyDescent="0.25">
      <c r="A53" s="36" t="s">
        <v>477</v>
      </c>
      <c r="B53" s="37" t="s">
        <v>216</v>
      </c>
      <c r="C53" s="39">
        <v>197.5</v>
      </c>
      <c r="D53" s="38"/>
      <c r="E53" s="38"/>
      <c r="F53" s="38"/>
      <c r="G53" s="31"/>
      <c r="H53" s="31"/>
    </row>
    <row r="54" spans="1:8" s="123" customFormat="1" ht="30" customHeight="1" x14ac:dyDescent="0.25">
      <c r="A54" s="36" t="s">
        <v>313</v>
      </c>
      <c r="B54" s="37" t="s">
        <v>216</v>
      </c>
      <c r="C54" s="39">
        <v>197.5</v>
      </c>
      <c r="D54" s="38"/>
      <c r="E54" s="38"/>
      <c r="F54" s="38"/>
      <c r="G54" s="31"/>
      <c r="H54" s="31"/>
    </row>
    <row r="55" spans="1:8" s="123" customFormat="1" ht="30" customHeight="1" x14ac:dyDescent="0.25">
      <c r="A55" s="36" t="s">
        <v>262</v>
      </c>
      <c r="B55" s="37" t="s">
        <v>216</v>
      </c>
      <c r="C55" s="39">
        <v>395</v>
      </c>
      <c r="D55" s="38"/>
      <c r="E55" s="38"/>
      <c r="F55" s="38"/>
      <c r="G55" s="31"/>
      <c r="H55" s="31"/>
    </row>
    <row r="56" spans="1:8" s="123" customFormat="1" ht="30" customHeight="1" x14ac:dyDescent="0.25">
      <c r="A56" s="36" t="s">
        <v>795</v>
      </c>
      <c r="B56" s="37" t="s">
        <v>216</v>
      </c>
      <c r="C56" s="39">
        <v>197.5</v>
      </c>
      <c r="D56" s="38"/>
      <c r="E56" s="38"/>
      <c r="F56" s="38"/>
      <c r="G56" s="31"/>
      <c r="H56" s="31"/>
    </row>
    <row r="57" spans="1:8" s="123" customFormat="1" ht="30" customHeight="1" x14ac:dyDescent="0.25">
      <c r="A57" s="36" t="s">
        <v>264</v>
      </c>
      <c r="B57" s="37" t="s">
        <v>216</v>
      </c>
      <c r="C57" s="40">
        <v>1185</v>
      </c>
      <c r="D57" s="38"/>
      <c r="E57" s="38"/>
      <c r="F57" s="38"/>
      <c r="G57" s="31"/>
      <c r="H57" s="31"/>
    </row>
    <row r="58" spans="1:8" s="123" customFormat="1" ht="30" customHeight="1" x14ac:dyDescent="0.25">
      <c r="A58" s="36" t="s">
        <v>224</v>
      </c>
      <c r="B58" s="37" t="s">
        <v>216</v>
      </c>
      <c r="C58" s="40">
        <v>2370</v>
      </c>
      <c r="D58" s="38"/>
      <c r="E58" s="38"/>
      <c r="F58" s="38"/>
      <c r="G58" s="31"/>
      <c r="H58" s="31"/>
    </row>
    <row r="59" spans="1:8" s="123" customFormat="1" ht="30" customHeight="1" x14ac:dyDescent="0.25">
      <c r="A59" s="36" t="s">
        <v>450</v>
      </c>
      <c r="B59" s="37" t="s">
        <v>355</v>
      </c>
      <c r="C59" s="38"/>
      <c r="D59" s="39">
        <v>790</v>
      </c>
      <c r="E59" s="38"/>
      <c r="F59" s="38"/>
      <c r="G59" s="31"/>
      <c r="H59" s="31"/>
    </row>
    <row r="60" spans="1:8" s="123" customFormat="1" ht="30" customHeight="1" x14ac:dyDescent="0.25">
      <c r="A60" s="36" t="s">
        <v>225</v>
      </c>
      <c r="B60" s="37" t="s">
        <v>216</v>
      </c>
      <c r="C60" s="40">
        <v>1975</v>
      </c>
      <c r="D60" s="38"/>
      <c r="E60" s="38"/>
      <c r="F60" s="38"/>
      <c r="G60" s="31"/>
      <c r="H60" s="31"/>
    </row>
    <row r="61" spans="1:8" s="123" customFormat="1" ht="30" customHeight="1" x14ac:dyDescent="0.25">
      <c r="A61" s="36" t="s">
        <v>576</v>
      </c>
      <c r="B61" s="37" t="s">
        <v>51</v>
      </c>
      <c r="C61" s="39">
        <v>395</v>
      </c>
      <c r="D61" s="38"/>
      <c r="E61" s="38"/>
      <c r="F61" s="38"/>
      <c r="G61" s="31"/>
      <c r="H61" s="31"/>
    </row>
    <row r="62" spans="1:8" s="123" customFormat="1" ht="30" customHeight="1" x14ac:dyDescent="0.25">
      <c r="A62" s="36" t="s">
        <v>227</v>
      </c>
      <c r="B62" s="37" t="s">
        <v>216</v>
      </c>
      <c r="C62" s="40">
        <v>3160</v>
      </c>
      <c r="D62" s="38"/>
      <c r="E62" s="38"/>
      <c r="F62" s="38"/>
      <c r="G62" s="31"/>
      <c r="H62" s="31"/>
    </row>
    <row r="63" spans="1:8" s="123" customFormat="1" ht="30" customHeight="1" x14ac:dyDescent="0.25">
      <c r="A63" s="36" t="s">
        <v>229</v>
      </c>
      <c r="B63" s="37" t="s">
        <v>216</v>
      </c>
      <c r="C63" s="40">
        <v>2765</v>
      </c>
      <c r="D63" s="38"/>
      <c r="E63" s="38"/>
      <c r="F63" s="38"/>
      <c r="G63" s="31"/>
      <c r="H63" s="31"/>
    </row>
    <row r="64" spans="1:8" s="123" customFormat="1" ht="30" customHeight="1" thickBot="1" x14ac:dyDescent="0.3">
      <c r="A64" s="36" t="s">
        <v>230</v>
      </c>
      <c r="B64" s="37" t="s">
        <v>216</v>
      </c>
      <c r="C64" s="40">
        <v>2765</v>
      </c>
      <c r="D64" s="38"/>
      <c r="E64" s="38"/>
      <c r="F64" s="38"/>
      <c r="G64" s="31"/>
      <c r="H64" s="31"/>
    </row>
    <row r="65" spans="1:8" s="123" customFormat="1" ht="30" customHeight="1" x14ac:dyDescent="0.25">
      <c r="A65" s="178" t="s">
        <v>52</v>
      </c>
      <c r="B65" s="178"/>
      <c r="C65" s="41">
        <v>16407.5</v>
      </c>
      <c r="D65" s="41">
        <v>1185</v>
      </c>
      <c r="E65" s="157">
        <v>395</v>
      </c>
      <c r="F65" s="175"/>
      <c r="G65" s="31"/>
      <c r="H65" s="31"/>
    </row>
    <row r="66" spans="1:8" s="123" customFormat="1" ht="30" customHeight="1" x14ac:dyDescent="0.25">
      <c r="A66" s="194" t="s">
        <v>22</v>
      </c>
      <c r="B66" s="194"/>
      <c r="C66" s="194"/>
      <c r="D66" s="194"/>
      <c r="E66" s="194"/>
      <c r="F66" s="108">
        <v>17987.5</v>
      </c>
      <c r="G66" s="31"/>
      <c r="H66" s="31"/>
    </row>
    <row r="67" spans="1:8" s="123" customFormat="1" ht="30" customHeight="1" x14ac:dyDescent="0.25">
      <c r="A67" s="31"/>
      <c r="B67" s="31"/>
      <c r="C67" s="31"/>
      <c r="D67" s="31"/>
      <c r="E67" s="31"/>
      <c r="F67" s="31"/>
      <c r="G67" s="31"/>
      <c r="H67" s="31"/>
    </row>
    <row r="68" spans="1:8" s="123" customFormat="1" ht="30" customHeight="1" x14ac:dyDescent="0.25"/>
    <row r="69" spans="1:8" s="123" customFormat="1" ht="30" customHeight="1" x14ac:dyDescent="0.25"/>
    <row r="70" spans="1:8" s="123" customFormat="1" ht="30" customHeight="1" x14ac:dyDescent="0.25"/>
    <row r="71" spans="1:8" s="123" customFormat="1" ht="30" customHeight="1" x14ac:dyDescent="0.25"/>
    <row r="72" spans="1:8" s="123" customFormat="1" ht="30" customHeight="1" x14ac:dyDescent="0.25"/>
    <row r="73" spans="1:8" s="123" customFormat="1" ht="30" customHeight="1" x14ac:dyDescent="0.25"/>
    <row r="74" spans="1:8" s="123" customFormat="1" ht="30" customHeight="1" x14ac:dyDescent="0.25"/>
    <row r="75" spans="1:8" s="123" customFormat="1" ht="30" customHeight="1" x14ac:dyDescent="0.25"/>
    <row r="76" spans="1:8" s="123" customFormat="1" ht="30" customHeight="1" x14ac:dyDescent="0.25"/>
    <row r="77" spans="1:8" s="123" customFormat="1" ht="30" customHeight="1" x14ac:dyDescent="0.25"/>
    <row r="78" spans="1:8" s="123" customFormat="1" ht="30" customHeight="1" x14ac:dyDescent="0.25"/>
    <row r="79" spans="1:8" s="123" customFormat="1" ht="30" customHeight="1" x14ac:dyDescent="0.25"/>
    <row r="80" spans="1:8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/>
    <row r="216" spans="1:6" s="123" customFormat="1" ht="30" customHeight="1" x14ac:dyDescent="0.25"/>
    <row r="217" spans="1:6" s="123" customFormat="1" ht="30" customHeight="1" x14ac:dyDescent="0.25"/>
    <row r="218" spans="1:6" s="123" customFormat="1" ht="30" customHeight="1" x14ac:dyDescent="0.25"/>
    <row r="219" spans="1:6" s="123" customFormat="1" ht="30" customHeight="1" x14ac:dyDescent="0.25"/>
    <row r="220" spans="1:6" s="123" customFormat="1" ht="30" customHeight="1" x14ac:dyDescent="0.25"/>
    <row r="221" spans="1:6" s="123" customFormat="1" ht="30" customHeight="1" x14ac:dyDescent="0.25"/>
    <row r="222" spans="1:6" s="123" customFormat="1" ht="30" customHeight="1" x14ac:dyDescent="0.25"/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2:F42"/>
    <mergeCell ref="A65:B65"/>
    <mergeCell ref="A66:E6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81.28515625" customWidth="1"/>
    <col min="4" max="4" width="23.28515625" customWidth="1"/>
    <col min="5" max="5" width="12.5703125" customWidth="1"/>
    <col min="6" max="6" width="15" customWidth="1"/>
    <col min="7" max="7" width="16.7109375" customWidth="1"/>
    <col min="8" max="8" width="3.85546875" customWidth="1"/>
    <col min="9" max="9" width="12" customWidth="1"/>
    <col min="10" max="10" width="14.140625" customWidth="1"/>
    <col min="11" max="11" width="10.140625" customWidth="1"/>
    <col min="12" max="1025" width="9" customWidth="1"/>
  </cols>
  <sheetData>
    <row r="1" spans="1:10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76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1977</v>
      </c>
    </row>
    <row r="7" spans="1:10" x14ac:dyDescent="0.25">
      <c r="A7" t="s">
        <v>8</v>
      </c>
      <c r="C7" s="20">
        <v>3188.9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 t="s">
        <v>23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23">
        <v>733969.24</v>
      </c>
      <c r="F21" s="202"/>
      <c r="G21" s="202">
        <v>496977.96</v>
      </c>
      <c r="H21" s="202"/>
      <c r="I21" s="197">
        <f>SUM(E21-G21)</f>
        <v>236991.27999999997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49"/>
      <c r="J24" s="50">
        <v>1312173.6399999999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81">
        <v>5.7</v>
      </c>
      <c r="H28" s="181"/>
      <c r="I28" s="197">
        <f>G28*$C$7*12</f>
        <v>218120.76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81">
        <v>4.63</v>
      </c>
      <c r="H29" s="181"/>
      <c r="I29" s="197">
        <f>G29*$C$7*12</f>
        <v>177175.28399999999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85">
        <v>1.1000000000000001</v>
      </c>
      <c r="H30" s="185"/>
      <c r="I30" s="197">
        <f>G30*$C$7*12</f>
        <v>42093.48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85">
        <v>0</v>
      </c>
      <c r="H31" s="185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85">
        <v>2.4</v>
      </c>
      <c r="H32" s="185"/>
      <c r="I32" s="197">
        <f t="shared" si="0"/>
        <v>91840.319999999992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85">
        <v>2.2599999999999998</v>
      </c>
      <c r="H33" s="185"/>
      <c r="I33" s="197">
        <f t="shared" si="0"/>
        <v>86482.967999999993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85">
        <v>0.48</v>
      </c>
      <c r="H34" s="185"/>
      <c r="I34" s="197">
        <f t="shared" si="0"/>
        <v>18368.063999999998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85">
        <v>0.3</v>
      </c>
      <c r="H35" s="185"/>
      <c r="I35" s="197">
        <f t="shared" si="0"/>
        <v>11480.039999999999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85">
        <v>0.23</v>
      </c>
      <c r="H36" s="185"/>
      <c r="I36" s="197">
        <f t="shared" si="0"/>
        <v>8801.3639999999996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85">
        <v>2.08</v>
      </c>
      <c r="H37" s="185"/>
      <c r="I37" s="197">
        <f t="shared" si="0"/>
        <v>79594.944000000003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81">
        <f>SUM(G28:H37)</f>
        <v>19.18</v>
      </c>
      <c r="H38" s="181"/>
      <c r="I38" s="197">
        <f>I28+I29+I30+I31+I32+I33+I34+I35+I36+I37</f>
        <v>733957.22399999993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  <c r="H41" s="63"/>
      <c r="I41" s="63"/>
    </row>
    <row r="42" spans="1:10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10" ht="18" x14ac:dyDescent="0.25">
      <c r="A43" s="31"/>
      <c r="B43" s="32" t="s">
        <v>602</v>
      </c>
      <c r="C43" s="31"/>
      <c r="D43" s="31"/>
      <c r="E43" s="31"/>
      <c r="F43" s="31"/>
      <c r="G43" s="31"/>
      <c r="H43" s="31"/>
      <c r="I43" s="31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  <c r="H45" s="31"/>
      <c r="I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  <c r="H46" s="31"/>
      <c r="I46" s="31"/>
    </row>
    <row r="47" spans="1:10" ht="34.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  <c r="H47" s="58"/>
      <c r="I47" s="31"/>
    </row>
    <row r="48" spans="1:10" s="123" customFormat="1" ht="20.45" customHeight="1" x14ac:dyDescent="0.25">
      <c r="A48" s="31"/>
      <c r="B48" s="36" t="s">
        <v>416</v>
      </c>
      <c r="C48" s="37" t="s">
        <v>49</v>
      </c>
      <c r="D48" s="38"/>
      <c r="E48" s="38"/>
      <c r="F48" s="39">
        <v>579</v>
      </c>
      <c r="G48" s="38"/>
      <c r="H48" s="31"/>
      <c r="I48" s="31"/>
    </row>
    <row r="49" spans="1:9" s="123" customFormat="1" ht="18.600000000000001" customHeight="1" x14ac:dyDescent="0.25">
      <c r="A49" s="31"/>
      <c r="B49" s="36" t="s">
        <v>368</v>
      </c>
      <c r="C49" s="37" t="s">
        <v>567</v>
      </c>
      <c r="D49" s="38"/>
      <c r="E49" s="39">
        <v>395</v>
      </c>
      <c r="F49" s="38"/>
      <c r="G49" s="38"/>
      <c r="H49" s="31"/>
      <c r="I49" s="31"/>
    </row>
    <row r="50" spans="1:9" s="123" customFormat="1" ht="21.6" customHeight="1" x14ac:dyDescent="0.25">
      <c r="A50" s="31"/>
      <c r="B50" s="36" t="s">
        <v>368</v>
      </c>
      <c r="C50" s="37" t="s">
        <v>49</v>
      </c>
      <c r="D50" s="38"/>
      <c r="E50" s="38"/>
      <c r="F50" s="40">
        <v>1038</v>
      </c>
      <c r="G50" s="38"/>
      <c r="H50" s="31"/>
      <c r="I50" s="31"/>
    </row>
    <row r="51" spans="1:9" s="123" customFormat="1" ht="18.600000000000001" customHeight="1" x14ac:dyDescent="0.25">
      <c r="A51" s="31"/>
      <c r="B51" s="36" t="s">
        <v>289</v>
      </c>
      <c r="C51" s="37" t="s">
        <v>603</v>
      </c>
      <c r="D51" s="40">
        <v>4530</v>
      </c>
      <c r="E51" s="38"/>
      <c r="F51" s="38"/>
      <c r="G51" s="38"/>
      <c r="H51" s="31"/>
      <c r="I51" s="31"/>
    </row>
    <row r="52" spans="1:9" s="123" customFormat="1" ht="21.6" customHeight="1" x14ac:dyDescent="0.25">
      <c r="A52" s="31"/>
      <c r="B52" s="36" t="s">
        <v>570</v>
      </c>
      <c r="C52" s="37" t="s">
        <v>299</v>
      </c>
      <c r="D52" s="39">
        <v>790</v>
      </c>
      <c r="E52" s="38"/>
      <c r="F52" s="38"/>
      <c r="G52" s="38"/>
      <c r="H52" s="31"/>
      <c r="I52" s="31"/>
    </row>
    <row r="53" spans="1:9" s="123" customFormat="1" ht="22.15" customHeight="1" x14ac:dyDescent="0.25">
      <c r="A53" s="31"/>
      <c r="B53" s="36" t="s">
        <v>234</v>
      </c>
      <c r="C53" s="37" t="s">
        <v>235</v>
      </c>
      <c r="D53" s="38"/>
      <c r="E53" s="39">
        <v>197.5</v>
      </c>
      <c r="F53" s="38"/>
      <c r="G53" s="38"/>
      <c r="H53" s="31"/>
      <c r="I53" s="31"/>
    </row>
    <row r="54" spans="1:9" s="123" customFormat="1" ht="30" customHeight="1" x14ac:dyDescent="0.25">
      <c r="A54" s="31"/>
      <c r="B54" s="36" t="s">
        <v>293</v>
      </c>
      <c r="C54" s="37" t="s">
        <v>355</v>
      </c>
      <c r="D54" s="38"/>
      <c r="E54" s="39">
        <v>395</v>
      </c>
      <c r="F54" s="38"/>
      <c r="G54" s="38"/>
      <c r="H54" s="31"/>
      <c r="I54" s="31"/>
    </row>
    <row r="55" spans="1:9" s="123" customFormat="1" ht="30" customHeight="1" x14ac:dyDescent="0.25">
      <c r="A55" s="31"/>
      <c r="B55" s="36" t="s">
        <v>293</v>
      </c>
      <c r="C55" s="37" t="s">
        <v>237</v>
      </c>
      <c r="D55" s="38"/>
      <c r="E55" s="39">
        <v>395</v>
      </c>
      <c r="F55" s="38"/>
      <c r="G55" s="38"/>
      <c r="H55" s="31"/>
      <c r="I55" s="31"/>
    </row>
    <row r="56" spans="1:9" s="123" customFormat="1" ht="30" customHeight="1" x14ac:dyDescent="0.25">
      <c r="A56" s="31"/>
      <c r="B56" s="36" t="s">
        <v>293</v>
      </c>
      <c r="C56" s="37" t="s">
        <v>284</v>
      </c>
      <c r="D56" s="38"/>
      <c r="E56" s="39">
        <v>395</v>
      </c>
      <c r="F56" s="38"/>
      <c r="G56" s="38"/>
      <c r="H56" s="31"/>
      <c r="I56" s="31"/>
    </row>
    <row r="57" spans="1:9" s="123" customFormat="1" ht="30" customHeight="1" x14ac:dyDescent="0.25">
      <c r="A57" s="31"/>
      <c r="B57" s="36" t="s">
        <v>420</v>
      </c>
      <c r="C57" s="37" t="s">
        <v>237</v>
      </c>
      <c r="D57" s="38"/>
      <c r="E57" s="39">
        <v>790</v>
      </c>
      <c r="F57" s="38"/>
      <c r="G57" s="38"/>
      <c r="H57" s="31"/>
      <c r="I57" s="31"/>
    </row>
    <row r="58" spans="1:9" s="123" customFormat="1" ht="30" customHeight="1" x14ac:dyDescent="0.25">
      <c r="A58" s="31"/>
      <c r="B58" s="36" t="s">
        <v>581</v>
      </c>
      <c r="C58" s="37" t="s">
        <v>237</v>
      </c>
      <c r="D58" s="38"/>
      <c r="E58" s="39">
        <v>395</v>
      </c>
      <c r="F58" s="38"/>
      <c r="G58" s="38"/>
      <c r="H58" s="31"/>
      <c r="I58" s="31"/>
    </row>
    <row r="59" spans="1:9" s="123" customFormat="1" ht="30" customHeight="1" x14ac:dyDescent="0.25">
      <c r="A59" s="31"/>
      <c r="B59" s="36" t="s">
        <v>472</v>
      </c>
      <c r="C59" s="37" t="s">
        <v>345</v>
      </c>
      <c r="D59" s="39">
        <v>913</v>
      </c>
      <c r="E59" s="38"/>
      <c r="F59" s="38"/>
      <c r="G59" s="38"/>
      <c r="H59" s="31"/>
      <c r="I59" s="31"/>
    </row>
    <row r="60" spans="1:9" s="123" customFormat="1" ht="30" customHeight="1" x14ac:dyDescent="0.25">
      <c r="A60" s="31"/>
      <c r="B60" s="36" t="s">
        <v>509</v>
      </c>
      <c r="C60" s="37" t="s">
        <v>345</v>
      </c>
      <c r="D60" s="40">
        <v>1697</v>
      </c>
      <c r="E60" s="38"/>
      <c r="F60" s="38"/>
      <c r="G60" s="38"/>
      <c r="H60" s="31"/>
      <c r="I60" s="31"/>
    </row>
    <row r="61" spans="1:9" s="123" customFormat="1" ht="30" customHeight="1" x14ac:dyDescent="0.25">
      <c r="A61" s="31"/>
      <c r="B61" s="36" t="s">
        <v>382</v>
      </c>
      <c r="C61" s="37" t="s">
        <v>355</v>
      </c>
      <c r="D61" s="38"/>
      <c r="E61" s="39">
        <v>395</v>
      </c>
      <c r="F61" s="38"/>
      <c r="G61" s="38"/>
      <c r="H61" s="31"/>
      <c r="I61" s="31"/>
    </row>
    <row r="62" spans="1:9" s="123" customFormat="1" ht="30" customHeight="1" x14ac:dyDescent="0.25">
      <c r="A62" s="31"/>
      <c r="B62" s="36" t="s">
        <v>548</v>
      </c>
      <c r="C62" s="37" t="s">
        <v>355</v>
      </c>
      <c r="D62" s="38"/>
      <c r="E62" s="39">
        <v>395</v>
      </c>
      <c r="F62" s="38"/>
      <c r="G62" s="38"/>
      <c r="H62" s="31"/>
      <c r="I62" s="31"/>
    </row>
    <row r="63" spans="1:9" s="123" customFormat="1" ht="30" customHeight="1" x14ac:dyDescent="0.25">
      <c r="A63" s="31"/>
      <c r="B63" s="36" t="s">
        <v>383</v>
      </c>
      <c r="C63" s="37" t="s">
        <v>604</v>
      </c>
      <c r="D63" s="40">
        <v>1552.5</v>
      </c>
      <c r="E63" s="38"/>
      <c r="F63" s="38"/>
      <c r="G63" s="38"/>
      <c r="H63" s="31"/>
      <c r="I63" s="31"/>
    </row>
    <row r="64" spans="1:9" s="123" customFormat="1" ht="30" customHeight="1" x14ac:dyDescent="0.25">
      <c r="A64" s="31"/>
      <c r="B64" s="36" t="s">
        <v>429</v>
      </c>
      <c r="C64" s="37" t="s">
        <v>49</v>
      </c>
      <c r="D64" s="38"/>
      <c r="E64" s="38"/>
      <c r="F64" s="40">
        <v>1298</v>
      </c>
      <c r="G64" s="38"/>
      <c r="H64" s="31"/>
      <c r="I64" s="31"/>
    </row>
    <row r="65" spans="1:9" s="123" customFormat="1" ht="30" customHeight="1" x14ac:dyDescent="0.25">
      <c r="A65" s="31"/>
      <c r="B65" s="36" t="s">
        <v>429</v>
      </c>
      <c r="C65" s="37" t="s">
        <v>605</v>
      </c>
      <c r="D65" s="38"/>
      <c r="E65" s="38"/>
      <c r="F65" s="39">
        <v>790</v>
      </c>
      <c r="G65" s="38"/>
      <c r="H65" s="31"/>
      <c r="I65" s="31"/>
    </row>
    <row r="66" spans="1:9" s="123" customFormat="1" ht="30" customHeight="1" x14ac:dyDescent="0.25">
      <c r="A66" s="31"/>
      <c r="B66" s="36" t="s">
        <v>301</v>
      </c>
      <c r="C66" s="37" t="s">
        <v>271</v>
      </c>
      <c r="D66" s="38"/>
      <c r="E66" s="39">
        <v>395</v>
      </c>
      <c r="F66" s="38"/>
      <c r="G66" s="38"/>
      <c r="H66" s="31"/>
      <c r="I66" s="31"/>
    </row>
    <row r="67" spans="1:9" s="123" customFormat="1" ht="30" customHeight="1" x14ac:dyDescent="0.25">
      <c r="A67" s="31"/>
      <c r="B67" s="36" t="s">
        <v>606</v>
      </c>
      <c r="C67" s="37" t="s">
        <v>356</v>
      </c>
      <c r="D67" s="38"/>
      <c r="E67" s="39">
        <v>790</v>
      </c>
      <c r="F67" s="38"/>
      <c r="G67" s="38"/>
      <c r="H67" s="31"/>
      <c r="I67" s="31"/>
    </row>
    <row r="68" spans="1:9" s="123" customFormat="1" ht="30" customHeight="1" x14ac:dyDescent="0.25">
      <c r="A68" s="31"/>
      <c r="B68" s="36" t="s">
        <v>302</v>
      </c>
      <c r="C68" s="37" t="s">
        <v>267</v>
      </c>
      <c r="D68" s="38"/>
      <c r="E68" s="39">
        <v>395</v>
      </c>
      <c r="F68" s="38"/>
      <c r="G68" s="38"/>
      <c r="H68" s="31"/>
      <c r="I68" s="31"/>
    </row>
    <row r="69" spans="1:9" s="123" customFormat="1" ht="30" customHeight="1" x14ac:dyDescent="0.25">
      <c r="A69" s="31"/>
      <c r="B69" s="36" t="s">
        <v>303</v>
      </c>
      <c r="C69" s="37" t="s">
        <v>393</v>
      </c>
      <c r="D69" s="38"/>
      <c r="E69" s="38"/>
      <c r="F69" s="39">
        <v>395</v>
      </c>
      <c r="G69" s="38"/>
      <c r="H69" s="31"/>
      <c r="I69" s="31"/>
    </row>
    <row r="70" spans="1:9" s="123" customFormat="1" ht="30" customHeight="1" x14ac:dyDescent="0.25">
      <c r="A70" s="31"/>
      <c r="B70" s="36" t="s">
        <v>512</v>
      </c>
      <c r="C70" s="37" t="s">
        <v>567</v>
      </c>
      <c r="D70" s="38"/>
      <c r="E70" s="39">
        <v>197.5</v>
      </c>
      <c r="F70" s="38"/>
      <c r="G70" s="38"/>
      <c r="H70" s="31"/>
      <c r="I70" s="31"/>
    </row>
    <row r="71" spans="1:9" s="123" customFormat="1" ht="30" customHeight="1" x14ac:dyDescent="0.25">
      <c r="A71" s="31"/>
      <c r="B71" s="36" t="s">
        <v>607</v>
      </c>
      <c r="C71" s="37" t="s">
        <v>247</v>
      </c>
      <c r="D71" s="38"/>
      <c r="E71" s="39">
        <v>395</v>
      </c>
      <c r="F71" s="38"/>
      <c r="G71" s="38"/>
      <c r="H71" s="31"/>
      <c r="I71" s="31"/>
    </row>
    <row r="72" spans="1:9" s="123" customFormat="1" ht="30" customHeight="1" x14ac:dyDescent="0.25">
      <c r="A72" s="31"/>
      <c r="B72" s="36" t="s">
        <v>607</v>
      </c>
      <c r="C72" s="37" t="s">
        <v>288</v>
      </c>
      <c r="D72" s="38"/>
      <c r="E72" s="39">
        <v>395</v>
      </c>
      <c r="F72" s="38"/>
      <c r="G72" s="38"/>
      <c r="H72" s="31"/>
      <c r="I72" s="31"/>
    </row>
    <row r="73" spans="1:9" s="123" customFormat="1" ht="30" customHeight="1" x14ac:dyDescent="0.25">
      <c r="A73" s="31"/>
      <c r="B73" s="36" t="s">
        <v>562</v>
      </c>
      <c r="C73" s="37" t="s">
        <v>48</v>
      </c>
      <c r="D73" s="39">
        <v>410</v>
      </c>
      <c r="E73" s="38"/>
      <c r="F73" s="38"/>
      <c r="G73" s="38"/>
      <c r="H73" s="31"/>
      <c r="I73" s="31"/>
    </row>
    <row r="74" spans="1:9" s="123" customFormat="1" ht="30" customHeight="1" x14ac:dyDescent="0.25">
      <c r="A74" s="31"/>
      <c r="B74" s="36" t="s">
        <v>608</v>
      </c>
      <c r="C74" s="37" t="s">
        <v>356</v>
      </c>
      <c r="D74" s="38"/>
      <c r="E74" s="40">
        <v>1633</v>
      </c>
      <c r="F74" s="38"/>
      <c r="G74" s="38"/>
      <c r="H74" s="31"/>
      <c r="I74" s="31"/>
    </row>
    <row r="75" spans="1:9" s="123" customFormat="1" ht="30" customHeight="1" x14ac:dyDescent="0.25">
      <c r="A75" s="31"/>
      <c r="B75" s="36" t="s">
        <v>306</v>
      </c>
      <c r="C75" s="37" t="s">
        <v>284</v>
      </c>
      <c r="D75" s="38"/>
      <c r="E75" s="39">
        <v>395</v>
      </c>
      <c r="F75" s="38"/>
      <c r="G75" s="38"/>
      <c r="H75" s="31"/>
      <c r="I75" s="31"/>
    </row>
    <row r="76" spans="1:9" s="123" customFormat="1" ht="30" customHeight="1" x14ac:dyDescent="0.25">
      <c r="A76" s="31"/>
      <c r="B76" s="36" t="s">
        <v>246</v>
      </c>
      <c r="C76" s="37" t="s">
        <v>470</v>
      </c>
      <c r="D76" s="39">
        <v>395</v>
      </c>
      <c r="E76" s="38"/>
      <c r="F76" s="38"/>
      <c r="G76" s="38"/>
      <c r="H76" s="31"/>
      <c r="I76" s="31"/>
    </row>
    <row r="77" spans="1:9" s="123" customFormat="1" ht="30" customHeight="1" x14ac:dyDescent="0.25">
      <c r="A77" s="31"/>
      <c r="B77" s="36" t="s">
        <v>437</v>
      </c>
      <c r="C77" s="37" t="s">
        <v>216</v>
      </c>
      <c r="D77" s="39">
        <v>395</v>
      </c>
      <c r="E77" s="38"/>
      <c r="F77" s="38"/>
      <c r="G77" s="38"/>
      <c r="H77" s="31"/>
      <c r="I77" s="31"/>
    </row>
    <row r="78" spans="1:9" s="123" customFormat="1" ht="30" customHeight="1" x14ac:dyDescent="0.25">
      <c r="A78" s="31"/>
      <c r="B78" s="36" t="s">
        <v>249</v>
      </c>
      <c r="C78" s="37" t="s">
        <v>288</v>
      </c>
      <c r="D78" s="38"/>
      <c r="E78" s="39">
        <v>395</v>
      </c>
      <c r="F78" s="38"/>
      <c r="G78" s="38"/>
      <c r="H78" s="31"/>
      <c r="I78" s="31"/>
    </row>
    <row r="79" spans="1:9" s="123" customFormat="1" ht="30" customHeight="1" x14ac:dyDescent="0.25">
      <c r="A79" s="31"/>
      <c r="B79" s="36" t="s">
        <v>513</v>
      </c>
      <c r="C79" s="37" t="s">
        <v>241</v>
      </c>
      <c r="D79" s="38"/>
      <c r="E79" s="39">
        <v>395</v>
      </c>
      <c r="F79" s="38"/>
      <c r="G79" s="38"/>
      <c r="H79" s="31"/>
      <c r="I79" s="31"/>
    </row>
    <row r="80" spans="1:9" s="123" customFormat="1" ht="30" customHeight="1" x14ac:dyDescent="0.25">
      <c r="A80" s="31"/>
      <c r="B80" s="36" t="s">
        <v>250</v>
      </c>
      <c r="C80" s="37" t="s">
        <v>319</v>
      </c>
      <c r="D80" s="38"/>
      <c r="E80" s="39">
        <v>395</v>
      </c>
      <c r="F80" s="38"/>
      <c r="G80" s="38"/>
      <c r="H80" s="31"/>
      <c r="I80" s="31"/>
    </row>
    <row r="81" spans="1:9" s="123" customFormat="1" ht="30" customHeight="1" x14ac:dyDescent="0.25">
      <c r="A81" s="31"/>
      <c r="B81" s="36" t="s">
        <v>391</v>
      </c>
      <c r="C81" s="37" t="s">
        <v>535</v>
      </c>
      <c r="D81" s="40">
        <v>4201.8</v>
      </c>
      <c r="E81" s="38"/>
      <c r="F81" s="38"/>
      <c r="G81" s="38"/>
      <c r="H81" s="31"/>
      <c r="I81" s="31"/>
    </row>
    <row r="82" spans="1:9" s="123" customFormat="1" ht="30" customHeight="1" x14ac:dyDescent="0.25">
      <c r="A82" s="31"/>
      <c r="B82" s="36" t="s">
        <v>391</v>
      </c>
      <c r="C82" s="37" t="s">
        <v>355</v>
      </c>
      <c r="D82" s="38"/>
      <c r="E82" s="39">
        <v>395</v>
      </c>
      <c r="F82" s="38"/>
      <c r="G82" s="38"/>
      <c r="H82" s="31"/>
      <c r="I82" s="31"/>
    </row>
    <row r="83" spans="1:9" s="123" customFormat="1" ht="30" customHeight="1" x14ac:dyDescent="0.25">
      <c r="A83" s="31"/>
      <c r="B83" s="36" t="s">
        <v>514</v>
      </c>
      <c r="C83" s="37" t="s">
        <v>271</v>
      </c>
      <c r="D83" s="38"/>
      <c r="E83" s="39">
        <v>197.5</v>
      </c>
      <c r="F83" s="38"/>
      <c r="G83" s="38"/>
      <c r="H83" s="31"/>
      <c r="I83" s="31"/>
    </row>
    <row r="84" spans="1:9" s="123" customFormat="1" ht="30" customHeight="1" x14ac:dyDescent="0.25">
      <c r="A84" s="31"/>
      <c r="B84" s="36" t="s">
        <v>551</v>
      </c>
      <c r="C84" s="37" t="s">
        <v>49</v>
      </c>
      <c r="D84" s="38"/>
      <c r="E84" s="38"/>
      <c r="F84" s="39">
        <v>790</v>
      </c>
      <c r="G84" s="38"/>
      <c r="H84" s="31"/>
      <c r="I84" s="31"/>
    </row>
    <row r="85" spans="1:9" s="123" customFormat="1" ht="30" customHeight="1" x14ac:dyDescent="0.25">
      <c r="A85" s="31"/>
      <c r="B85" s="36" t="s">
        <v>254</v>
      </c>
      <c r="C85" s="37" t="s">
        <v>216</v>
      </c>
      <c r="D85" s="39">
        <v>395</v>
      </c>
      <c r="E85" s="38"/>
      <c r="F85" s="38"/>
      <c r="G85" s="38"/>
      <c r="H85" s="31"/>
      <c r="I85" s="31"/>
    </row>
    <row r="86" spans="1:9" s="123" customFormat="1" ht="30" customHeight="1" x14ac:dyDescent="0.25">
      <c r="A86" s="31"/>
      <c r="B86" s="36" t="s">
        <v>573</v>
      </c>
      <c r="C86" s="37" t="s">
        <v>271</v>
      </c>
      <c r="D86" s="38"/>
      <c r="E86" s="39">
        <v>395</v>
      </c>
      <c r="F86" s="38"/>
      <c r="G86" s="38"/>
      <c r="H86" s="31"/>
      <c r="I86" s="31"/>
    </row>
    <row r="87" spans="1:9" s="123" customFormat="1" ht="30" customHeight="1" x14ac:dyDescent="0.25">
      <c r="A87" s="31"/>
      <c r="B87" s="36" t="s">
        <v>609</v>
      </c>
      <c r="C87" s="37" t="s">
        <v>275</v>
      </c>
      <c r="D87" s="38"/>
      <c r="E87" s="38"/>
      <c r="F87" s="39">
        <v>395</v>
      </c>
      <c r="G87" s="38"/>
      <c r="H87" s="31"/>
      <c r="I87" s="31"/>
    </row>
    <row r="88" spans="1:9" s="123" customFormat="1" ht="30" customHeight="1" x14ac:dyDescent="0.25">
      <c r="A88" s="31"/>
      <c r="B88" s="36" t="s">
        <v>441</v>
      </c>
      <c r="C88" s="37" t="s">
        <v>216</v>
      </c>
      <c r="D88" s="39">
        <v>655</v>
      </c>
      <c r="E88" s="38"/>
      <c r="F88" s="38"/>
      <c r="G88" s="38"/>
      <c r="H88" s="31"/>
      <c r="I88" s="31"/>
    </row>
    <row r="89" spans="1:9" s="123" customFormat="1" ht="30" customHeight="1" x14ac:dyDescent="0.25">
      <c r="A89" s="31"/>
      <c r="B89" s="36" t="s">
        <v>477</v>
      </c>
      <c r="C89" s="37" t="s">
        <v>294</v>
      </c>
      <c r="D89" s="38"/>
      <c r="E89" s="38"/>
      <c r="F89" s="39">
        <v>790</v>
      </c>
      <c r="G89" s="38"/>
      <c r="H89" s="31"/>
      <c r="I89" s="31"/>
    </row>
    <row r="90" spans="1:9" s="123" customFormat="1" ht="30" customHeight="1" x14ac:dyDescent="0.25">
      <c r="A90" s="31"/>
      <c r="B90" s="36" t="s">
        <v>394</v>
      </c>
      <c r="C90" s="37" t="s">
        <v>594</v>
      </c>
      <c r="D90" s="38"/>
      <c r="E90" s="40">
        <v>2781</v>
      </c>
      <c r="F90" s="38"/>
      <c r="G90" s="38"/>
      <c r="H90" s="31"/>
      <c r="I90" s="31"/>
    </row>
    <row r="91" spans="1:9" s="123" customFormat="1" ht="30" customHeight="1" x14ac:dyDescent="0.25">
      <c r="A91" s="31"/>
      <c r="B91" s="36" t="s">
        <v>394</v>
      </c>
      <c r="C91" s="37" t="s">
        <v>216</v>
      </c>
      <c r="D91" s="39">
        <v>395</v>
      </c>
      <c r="E91" s="38"/>
      <c r="F91" s="38"/>
      <c r="G91" s="38"/>
      <c r="H91" s="31"/>
      <c r="I91" s="31"/>
    </row>
    <row r="92" spans="1:9" s="123" customFormat="1" ht="30" customHeight="1" x14ac:dyDescent="0.25">
      <c r="A92" s="31"/>
      <c r="B92" s="36" t="s">
        <v>552</v>
      </c>
      <c r="C92" s="37" t="s">
        <v>345</v>
      </c>
      <c r="D92" s="39">
        <v>875</v>
      </c>
      <c r="E92" s="38"/>
      <c r="F92" s="38"/>
      <c r="G92" s="38"/>
      <c r="H92" s="31"/>
      <c r="I92" s="31"/>
    </row>
    <row r="93" spans="1:9" s="123" customFormat="1" ht="30" customHeight="1" x14ac:dyDescent="0.25">
      <c r="A93" s="31"/>
      <c r="B93" s="36" t="s">
        <v>260</v>
      </c>
      <c r="C93" s="37" t="s">
        <v>353</v>
      </c>
      <c r="D93" s="38"/>
      <c r="E93" s="39">
        <v>790</v>
      </c>
      <c r="F93" s="38"/>
      <c r="G93" s="38"/>
      <c r="H93" s="31"/>
      <c r="I93" s="31"/>
    </row>
    <row r="94" spans="1:9" s="123" customFormat="1" ht="30" customHeight="1" x14ac:dyDescent="0.25">
      <c r="A94" s="31"/>
      <c r="B94" s="36" t="s">
        <v>260</v>
      </c>
      <c r="C94" s="37" t="s">
        <v>216</v>
      </c>
      <c r="D94" s="39">
        <v>395</v>
      </c>
      <c r="E94" s="38"/>
      <c r="F94" s="38"/>
      <c r="G94" s="38"/>
      <c r="H94" s="31"/>
      <c r="I94" s="31"/>
    </row>
    <row r="95" spans="1:9" s="123" customFormat="1" ht="30" customHeight="1" x14ac:dyDescent="0.25">
      <c r="A95" s="31"/>
      <c r="B95" s="36" t="s">
        <v>395</v>
      </c>
      <c r="C95" s="37" t="s">
        <v>284</v>
      </c>
      <c r="D95" s="38"/>
      <c r="E95" s="39">
        <v>834</v>
      </c>
      <c r="F95" s="38"/>
      <c r="G95" s="38"/>
      <c r="H95" s="31"/>
      <c r="I95" s="31"/>
    </row>
    <row r="96" spans="1:9" s="123" customFormat="1" ht="30" customHeight="1" x14ac:dyDescent="0.25">
      <c r="A96" s="31"/>
      <c r="B96" s="36" t="s">
        <v>316</v>
      </c>
      <c r="C96" s="37" t="s">
        <v>294</v>
      </c>
      <c r="D96" s="38"/>
      <c r="E96" s="38"/>
      <c r="F96" s="40">
        <v>1185</v>
      </c>
      <c r="G96" s="38"/>
      <c r="H96" s="31"/>
      <c r="I96" s="31"/>
    </row>
    <row r="97" spans="1:9" s="123" customFormat="1" ht="30" customHeight="1" x14ac:dyDescent="0.25">
      <c r="A97" s="31"/>
      <c r="B97" s="36" t="s">
        <v>322</v>
      </c>
      <c r="C97" s="37" t="s">
        <v>294</v>
      </c>
      <c r="D97" s="38"/>
      <c r="E97" s="38"/>
      <c r="F97" s="39">
        <v>790</v>
      </c>
      <c r="G97" s="38"/>
      <c r="H97" s="31"/>
      <c r="I97" s="31"/>
    </row>
    <row r="98" spans="1:9" s="123" customFormat="1" ht="30" customHeight="1" x14ac:dyDescent="0.25">
      <c r="A98" s="31"/>
      <c r="B98" s="36" t="s">
        <v>610</v>
      </c>
      <c r="C98" s="37" t="s">
        <v>288</v>
      </c>
      <c r="D98" s="38"/>
      <c r="E98" s="39">
        <v>395</v>
      </c>
      <c r="F98" s="38"/>
      <c r="G98" s="38"/>
      <c r="H98" s="31"/>
      <c r="I98" s="31"/>
    </row>
    <row r="99" spans="1:9" s="123" customFormat="1" ht="30" customHeight="1" x14ac:dyDescent="0.25">
      <c r="A99" s="31"/>
      <c r="B99" s="36" t="s">
        <v>221</v>
      </c>
      <c r="C99" s="37" t="s">
        <v>384</v>
      </c>
      <c r="D99" s="38"/>
      <c r="E99" s="38"/>
      <c r="F99" s="39">
        <v>790</v>
      </c>
      <c r="G99" s="38"/>
      <c r="H99" s="31"/>
      <c r="I99" s="31"/>
    </row>
    <row r="100" spans="1:9" s="123" customFormat="1" ht="30" customHeight="1" x14ac:dyDescent="0.25">
      <c r="A100" s="31"/>
      <c r="B100" s="36" t="s">
        <v>263</v>
      </c>
      <c r="C100" s="37" t="s">
        <v>294</v>
      </c>
      <c r="D100" s="38"/>
      <c r="E100" s="38"/>
      <c r="F100" s="39">
        <v>400</v>
      </c>
      <c r="G100" s="38"/>
      <c r="H100" s="31"/>
      <c r="I100" s="31"/>
    </row>
    <row r="101" spans="1:9" s="123" customFormat="1" ht="30" customHeight="1" x14ac:dyDescent="0.25">
      <c r="A101" s="31"/>
      <c r="B101" s="36" t="s">
        <v>263</v>
      </c>
      <c r="C101" s="37" t="s">
        <v>256</v>
      </c>
      <c r="D101" s="38"/>
      <c r="E101" s="39">
        <v>197.5</v>
      </c>
      <c r="F101" s="38"/>
      <c r="G101" s="38"/>
      <c r="H101" s="31"/>
      <c r="I101" s="31"/>
    </row>
    <row r="102" spans="1:9" s="123" customFormat="1" ht="30" customHeight="1" x14ac:dyDescent="0.25">
      <c r="A102" s="31"/>
      <c r="B102" s="36" t="s">
        <v>611</v>
      </c>
      <c r="C102" s="37" t="s">
        <v>612</v>
      </c>
      <c r="D102" s="38"/>
      <c r="E102" s="39">
        <v>395</v>
      </c>
      <c r="F102" s="38"/>
      <c r="G102" s="38"/>
      <c r="H102" s="31"/>
      <c r="I102" s="31"/>
    </row>
    <row r="103" spans="1:9" s="123" customFormat="1" ht="30" customHeight="1" x14ac:dyDescent="0.25">
      <c r="A103" s="31"/>
      <c r="B103" s="36" t="s">
        <v>484</v>
      </c>
      <c r="C103" s="37" t="s">
        <v>216</v>
      </c>
      <c r="D103" s="39">
        <v>395</v>
      </c>
      <c r="E103" s="38"/>
      <c r="F103" s="38"/>
      <c r="G103" s="38"/>
      <c r="H103" s="31"/>
      <c r="I103" s="31"/>
    </row>
    <row r="104" spans="1:9" s="123" customFormat="1" ht="30" customHeight="1" x14ac:dyDescent="0.25">
      <c r="A104" s="31"/>
      <c r="B104" s="36" t="s">
        <v>223</v>
      </c>
      <c r="C104" s="37" t="s">
        <v>216</v>
      </c>
      <c r="D104" s="40">
        <v>1382.5</v>
      </c>
      <c r="E104" s="38"/>
      <c r="F104" s="38"/>
      <c r="G104" s="38"/>
      <c r="H104" s="31"/>
      <c r="I104" s="31"/>
    </row>
    <row r="105" spans="1:9" s="123" customFormat="1" ht="30" customHeight="1" x14ac:dyDescent="0.25">
      <c r="A105" s="31"/>
      <c r="B105" s="36" t="s">
        <v>336</v>
      </c>
      <c r="C105" s="37" t="s">
        <v>327</v>
      </c>
      <c r="D105" s="38"/>
      <c r="E105" s="39">
        <v>395</v>
      </c>
      <c r="F105" s="38"/>
      <c r="G105" s="38"/>
      <c r="H105" s="31"/>
      <c r="I105" s="31"/>
    </row>
    <row r="106" spans="1:9" s="123" customFormat="1" ht="30" customHeight="1" x14ac:dyDescent="0.25">
      <c r="A106" s="31"/>
      <c r="B106" s="36" t="s">
        <v>402</v>
      </c>
      <c r="C106" s="37" t="s">
        <v>244</v>
      </c>
      <c r="D106" s="40">
        <v>34628.15</v>
      </c>
      <c r="E106" s="38"/>
      <c r="F106" s="38"/>
      <c r="G106" s="38"/>
      <c r="H106" s="31"/>
      <c r="I106" s="31"/>
    </row>
    <row r="107" spans="1:9" s="123" customFormat="1" ht="30" customHeight="1" x14ac:dyDescent="0.25">
      <c r="A107" s="31"/>
      <c r="B107" s="36" t="s">
        <v>337</v>
      </c>
      <c r="C107" s="37" t="s">
        <v>356</v>
      </c>
      <c r="D107" s="38"/>
      <c r="E107" s="40">
        <v>1845</v>
      </c>
      <c r="F107" s="38"/>
      <c r="G107" s="38"/>
      <c r="H107" s="31"/>
      <c r="I107" s="31"/>
    </row>
    <row r="108" spans="1:9" s="123" customFormat="1" ht="30" customHeight="1" x14ac:dyDescent="0.25">
      <c r="A108" s="31"/>
      <c r="B108" s="36" t="s">
        <v>519</v>
      </c>
      <c r="C108" s="37" t="s">
        <v>294</v>
      </c>
      <c r="D108" s="38"/>
      <c r="E108" s="38"/>
      <c r="F108" s="39">
        <v>795</v>
      </c>
      <c r="G108" s="38"/>
      <c r="H108" s="31"/>
      <c r="I108" s="31"/>
    </row>
    <row r="109" spans="1:9" s="123" customFormat="1" ht="30" customHeight="1" x14ac:dyDescent="0.25">
      <c r="A109" s="31"/>
      <c r="B109" s="36" t="s">
        <v>265</v>
      </c>
      <c r="C109" s="37" t="s">
        <v>216</v>
      </c>
      <c r="D109" s="40">
        <v>1975</v>
      </c>
      <c r="E109" s="38"/>
      <c r="F109" s="38"/>
      <c r="G109" s="38"/>
      <c r="H109" s="31"/>
      <c r="I109" s="31"/>
    </row>
    <row r="110" spans="1:9" s="123" customFormat="1" ht="30" customHeight="1" x14ac:dyDescent="0.25">
      <c r="A110" s="31"/>
      <c r="B110" s="36" t="s">
        <v>541</v>
      </c>
      <c r="C110" s="37" t="s">
        <v>241</v>
      </c>
      <c r="D110" s="38"/>
      <c r="E110" s="39">
        <v>592.5</v>
      </c>
      <c r="F110" s="38"/>
      <c r="G110" s="38"/>
      <c r="H110" s="31"/>
      <c r="I110" s="31"/>
    </row>
    <row r="111" spans="1:9" s="123" customFormat="1" ht="30" customHeight="1" x14ac:dyDescent="0.25">
      <c r="A111" s="31"/>
      <c r="B111" s="36" t="s">
        <v>541</v>
      </c>
      <c r="C111" s="37" t="s">
        <v>58</v>
      </c>
      <c r="D111" s="40">
        <v>3201</v>
      </c>
      <c r="E111" s="38"/>
      <c r="F111" s="38"/>
      <c r="G111" s="38"/>
      <c r="H111" s="31"/>
      <c r="I111" s="31"/>
    </row>
    <row r="112" spans="1:9" s="123" customFormat="1" ht="30" customHeight="1" x14ac:dyDescent="0.25">
      <c r="A112" s="31"/>
      <c r="B112" s="36" t="s">
        <v>585</v>
      </c>
      <c r="C112" s="37" t="s">
        <v>294</v>
      </c>
      <c r="D112" s="38"/>
      <c r="E112" s="38"/>
      <c r="F112" s="39">
        <v>790</v>
      </c>
      <c r="G112" s="38"/>
      <c r="H112" s="31"/>
      <c r="I112" s="31"/>
    </row>
    <row r="113" spans="1:9" s="123" customFormat="1" ht="30" customHeight="1" x14ac:dyDescent="0.25">
      <c r="A113" s="31"/>
      <c r="B113" s="36" t="s">
        <v>520</v>
      </c>
      <c r="C113" s="37" t="s">
        <v>288</v>
      </c>
      <c r="D113" s="38"/>
      <c r="E113" s="39">
        <v>395</v>
      </c>
      <c r="F113" s="38"/>
      <c r="G113" s="38"/>
      <c r="H113" s="31"/>
      <c r="I113" s="31"/>
    </row>
    <row r="114" spans="1:9" s="123" customFormat="1" ht="30" customHeight="1" x14ac:dyDescent="0.25">
      <c r="A114" s="31"/>
      <c r="B114" s="36" t="s">
        <v>520</v>
      </c>
      <c r="C114" s="37" t="s">
        <v>613</v>
      </c>
      <c r="D114" s="38"/>
      <c r="E114" s="38"/>
      <c r="F114" s="39">
        <v>517</v>
      </c>
      <c r="G114" s="38"/>
      <c r="H114" s="31"/>
      <c r="I114" s="31"/>
    </row>
    <row r="115" spans="1:9" s="123" customFormat="1" ht="30" customHeight="1" x14ac:dyDescent="0.25">
      <c r="A115" s="31"/>
      <c r="B115" s="36" t="s">
        <v>556</v>
      </c>
      <c r="C115" s="37" t="s">
        <v>256</v>
      </c>
      <c r="D115" s="38"/>
      <c r="E115" s="39">
        <v>197.5</v>
      </c>
      <c r="F115" s="38"/>
      <c r="G115" s="38"/>
      <c r="H115" s="31"/>
      <c r="I115" s="31"/>
    </row>
    <row r="116" spans="1:9" s="123" customFormat="1" ht="30" customHeight="1" x14ac:dyDescent="0.25">
      <c r="A116" s="31"/>
      <c r="B116" s="36" t="s">
        <v>557</v>
      </c>
      <c r="C116" s="37" t="s">
        <v>284</v>
      </c>
      <c r="D116" s="38"/>
      <c r="E116" s="40">
        <v>1702</v>
      </c>
      <c r="F116" s="38"/>
      <c r="G116" s="38"/>
      <c r="H116" s="31"/>
      <c r="I116" s="31"/>
    </row>
    <row r="117" spans="1:9" s="123" customFormat="1" ht="30" customHeight="1" x14ac:dyDescent="0.25">
      <c r="A117" s="31"/>
      <c r="B117" s="36" t="s">
        <v>408</v>
      </c>
      <c r="C117" s="37" t="s">
        <v>241</v>
      </c>
      <c r="D117" s="38"/>
      <c r="E117" s="39">
        <v>592.5</v>
      </c>
      <c r="F117" s="38"/>
      <c r="G117" s="38"/>
      <c r="H117" s="31"/>
      <c r="I117" s="31"/>
    </row>
    <row r="118" spans="1:9" s="123" customFormat="1" ht="30" customHeight="1" x14ac:dyDescent="0.25">
      <c r="A118" s="31"/>
      <c r="B118" s="36" t="s">
        <v>448</v>
      </c>
      <c r="C118" s="37" t="s">
        <v>237</v>
      </c>
      <c r="D118" s="38"/>
      <c r="E118" s="39">
        <v>395</v>
      </c>
      <c r="F118" s="38"/>
      <c r="G118" s="38"/>
      <c r="H118" s="31"/>
      <c r="I118" s="31"/>
    </row>
    <row r="119" spans="1:9" s="123" customFormat="1" ht="30" customHeight="1" x14ac:dyDescent="0.25">
      <c r="A119" s="31"/>
      <c r="B119" s="36" t="s">
        <v>342</v>
      </c>
      <c r="C119" s="37" t="s">
        <v>343</v>
      </c>
      <c r="D119" s="38"/>
      <c r="E119" s="39">
        <v>395</v>
      </c>
      <c r="F119" s="38"/>
      <c r="G119" s="38"/>
      <c r="H119" s="31"/>
      <c r="I119" s="31"/>
    </row>
    <row r="120" spans="1:9" s="123" customFormat="1" ht="30" customHeight="1" x14ac:dyDescent="0.25">
      <c r="A120" s="31"/>
      <c r="B120" s="36" t="s">
        <v>344</v>
      </c>
      <c r="C120" s="37" t="s">
        <v>286</v>
      </c>
      <c r="D120" s="38"/>
      <c r="E120" s="38"/>
      <c r="F120" s="39">
        <v>432</v>
      </c>
      <c r="G120" s="38"/>
      <c r="H120" s="31"/>
      <c r="I120" s="31"/>
    </row>
    <row r="121" spans="1:9" s="123" customFormat="1" ht="30" customHeight="1" x14ac:dyDescent="0.25">
      <c r="A121" s="31"/>
      <c r="B121" s="36" t="s">
        <v>449</v>
      </c>
      <c r="C121" s="37" t="s">
        <v>244</v>
      </c>
      <c r="D121" s="40">
        <v>27185</v>
      </c>
      <c r="E121" s="38"/>
      <c r="F121" s="38"/>
      <c r="G121" s="38"/>
      <c r="H121" s="31"/>
      <c r="I121" s="31"/>
    </row>
    <row r="122" spans="1:9" s="123" customFormat="1" ht="30" customHeight="1" x14ac:dyDescent="0.25">
      <c r="A122" s="31"/>
      <c r="B122" s="36" t="s">
        <v>450</v>
      </c>
      <c r="C122" s="37" t="s">
        <v>614</v>
      </c>
      <c r="D122" s="40">
        <v>97168</v>
      </c>
      <c r="E122" s="38"/>
      <c r="F122" s="38"/>
      <c r="G122" s="38"/>
      <c r="H122" s="31"/>
      <c r="I122" s="31"/>
    </row>
    <row r="123" spans="1:9" s="123" customFormat="1" ht="30" customHeight="1" x14ac:dyDescent="0.25">
      <c r="A123" s="31"/>
      <c r="B123" s="36" t="s">
        <v>450</v>
      </c>
      <c r="C123" s="37" t="s">
        <v>538</v>
      </c>
      <c r="D123" s="39">
        <v>820.5</v>
      </c>
      <c r="E123" s="38"/>
      <c r="F123" s="38"/>
      <c r="G123" s="38"/>
      <c r="H123" s="31"/>
      <c r="I123" s="31"/>
    </row>
    <row r="124" spans="1:9" s="123" customFormat="1" ht="30" customHeight="1" x14ac:dyDescent="0.25">
      <c r="A124" s="31"/>
      <c r="B124" s="36" t="s">
        <v>615</v>
      </c>
      <c r="C124" s="37" t="s">
        <v>247</v>
      </c>
      <c r="D124" s="38"/>
      <c r="E124" s="39">
        <v>395</v>
      </c>
      <c r="F124" s="38"/>
      <c r="G124" s="38"/>
      <c r="H124" s="31"/>
      <c r="I124" s="31"/>
    </row>
    <row r="125" spans="1:9" s="123" customFormat="1" ht="30" customHeight="1" x14ac:dyDescent="0.25">
      <c r="A125" s="31"/>
      <c r="B125" s="36" t="s">
        <v>452</v>
      </c>
      <c r="C125" s="37" t="s">
        <v>237</v>
      </c>
      <c r="D125" s="38"/>
      <c r="E125" s="39">
        <v>395</v>
      </c>
      <c r="F125" s="38"/>
      <c r="G125" s="38"/>
      <c r="H125" s="31"/>
      <c r="I125" s="31"/>
    </row>
    <row r="126" spans="1:9" s="123" customFormat="1" ht="30" customHeight="1" x14ac:dyDescent="0.25">
      <c r="A126" s="31"/>
      <c r="B126" s="36" t="s">
        <v>225</v>
      </c>
      <c r="C126" s="37" t="s">
        <v>355</v>
      </c>
      <c r="D126" s="38"/>
      <c r="E126" s="39">
        <v>395</v>
      </c>
      <c r="F126" s="38"/>
      <c r="G126" s="38"/>
      <c r="H126" s="31"/>
      <c r="I126" s="31"/>
    </row>
    <row r="127" spans="1:9" s="123" customFormat="1" ht="30" customHeight="1" x14ac:dyDescent="0.25">
      <c r="A127" s="31"/>
      <c r="B127" s="36" t="s">
        <v>268</v>
      </c>
      <c r="C127" s="37" t="s">
        <v>216</v>
      </c>
      <c r="D127" s="40">
        <v>2370</v>
      </c>
      <c r="E127" s="38"/>
      <c r="F127" s="38"/>
      <c r="G127" s="38"/>
      <c r="H127" s="31"/>
      <c r="I127" s="31"/>
    </row>
    <row r="128" spans="1:9" s="123" customFormat="1" ht="30" customHeight="1" x14ac:dyDescent="0.25">
      <c r="A128" s="31"/>
      <c r="B128" s="36" t="s">
        <v>347</v>
      </c>
      <c r="C128" s="37" t="s">
        <v>355</v>
      </c>
      <c r="D128" s="38"/>
      <c r="E128" s="39">
        <v>395</v>
      </c>
      <c r="F128" s="38"/>
      <c r="G128" s="38"/>
      <c r="H128" s="31"/>
      <c r="I128" s="31"/>
    </row>
    <row r="129" spans="1:9" s="123" customFormat="1" ht="30" customHeight="1" x14ac:dyDescent="0.25">
      <c r="A129" s="31"/>
      <c r="B129" s="36" t="s">
        <v>347</v>
      </c>
      <c r="C129" s="37" t="s">
        <v>355</v>
      </c>
      <c r="D129" s="38"/>
      <c r="E129" s="39">
        <v>395</v>
      </c>
      <c r="F129" s="38"/>
      <c r="G129" s="38"/>
      <c r="H129" s="31"/>
      <c r="I129" s="31"/>
    </row>
    <row r="130" spans="1:9" s="123" customFormat="1" ht="30" customHeight="1" x14ac:dyDescent="0.25">
      <c r="A130" s="31"/>
      <c r="B130" s="36" t="s">
        <v>616</v>
      </c>
      <c r="C130" s="37" t="s">
        <v>355</v>
      </c>
      <c r="D130" s="38"/>
      <c r="E130" s="39">
        <v>395</v>
      </c>
      <c r="F130" s="38"/>
      <c r="G130" s="38"/>
      <c r="H130" s="31"/>
      <c r="I130" s="31"/>
    </row>
    <row r="131" spans="1:9" s="123" customFormat="1" ht="30" customHeight="1" x14ac:dyDescent="0.25">
      <c r="A131" s="31"/>
      <c r="B131" s="36" t="s">
        <v>616</v>
      </c>
      <c r="C131" s="37" t="s">
        <v>355</v>
      </c>
      <c r="D131" s="38"/>
      <c r="E131" s="39">
        <v>395</v>
      </c>
      <c r="F131" s="38"/>
      <c r="G131" s="38"/>
      <c r="H131" s="31"/>
      <c r="I131" s="31"/>
    </row>
    <row r="132" spans="1:9" s="123" customFormat="1" ht="30" customHeight="1" x14ac:dyDescent="0.25">
      <c r="A132" s="31"/>
      <c r="B132" s="36" t="s">
        <v>617</v>
      </c>
      <c r="C132" s="37" t="s">
        <v>355</v>
      </c>
      <c r="D132" s="38"/>
      <c r="E132" s="39">
        <v>395</v>
      </c>
      <c r="F132" s="38"/>
      <c r="G132" s="38"/>
      <c r="H132" s="31"/>
      <c r="I132" s="31"/>
    </row>
    <row r="133" spans="1:9" s="123" customFormat="1" ht="30" customHeight="1" x14ac:dyDescent="0.25">
      <c r="A133" s="31"/>
      <c r="B133" s="36" t="s">
        <v>348</v>
      </c>
      <c r="C133" s="37" t="s">
        <v>355</v>
      </c>
      <c r="D133" s="38"/>
      <c r="E133" s="39">
        <v>395</v>
      </c>
      <c r="F133" s="38"/>
      <c r="G133" s="38"/>
      <c r="H133" s="31"/>
      <c r="I133" s="31"/>
    </row>
    <row r="134" spans="1:9" s="123" customFormat="1" ht="30" customHeight="1" x14ac:dyDescent="0.25">
      <c r="A134" s="31"/>
      <c r="B134" s="36" t="s">
        <v>226</v>
      </c>
      <c r="C134" s="37" t="s">
        <v>355</v>
      </c>
      <c r="D134" s="38"/>
      <c r="E134" s="39">
        <v>790</v>
      </c>
      <c r="F134" s="38"/>
      <c r="G134" s="38"/>
      <c r="H134" s="31"/>
      <c r="I134" s="31"/>
    </row>
    <row r="135" spans="1:9" s="123" customFormat="1" ht="30" customHeight="1" x14ac:dyDescent="0.25">
      <c r="A135" s="31"/>
      <c r="B135" s="36" t="s">
        <v>563</v>
      </c>
      <c r="C135" s="37" t="s">
        <v>51</v>
      </c>
      <c r="D135" s="39">
        <v>395</v>
      </c>
      <c r="E135" s="38"/>
      <c r="F135" s="38"/>
      <c r="G135" s="38"/>
      <c r="H135" s="31"/>
      <c r="I135" s="31"/>
    </row>
    <row r="136" spans="1:9" s="123" customFormat="1" ht="30" customHeight="1" x14ac:dyDescent="0.25">
      <c r="A136" s="31"/>
      <c r="B136" s="36" t="s">
        <v>563</v>
      </c>
      <c r="C136" s="37" t="s">
        <v>267</v>
      </c>
      <c r="D136" s="38"/>
      <c r="E136" s="39">
        <v>790</v>
      </c>
      <c r="F136" s="38"/>
      <c r="G136" s="38"/>
      <c r="H136" s="31"/>
      <c r="I136" s="31"/>
    </row>
    <row r="137" spans="1:9" s="123" customFormat="1" ht="30" customHeight="1" x14ac:dyDescent="0.25">
      <c r="A137" s="31"/>
      <c r="B137" s="36" t="s">
        <v>409</v>
      </c>
      <c r="C137" s="37" t="s">
        <v>490</v>
      </c>
      <c r="D137" s="38"/>
      <c r="E137" s="38"/>
      <c r="F137" s="39">
        <v>399</v>
      </c>
      <c r="G137" s="38"/>
      <c r="H137" s="31"/>
      <c r="I137" s="31"/>
    </row>
    <row r="138" spans="1:9" s="123" customFormat="1" ht="30" customHeight="1" x14ac:dyDescent="0.25">
      <c r="A138" s="31"/>
      <c r="B138" s="36" t="s">
        <v>409</v>
      </c>
      <c r="C138" s="37" t="s">
        <v>267</v>
      </c>
      <c r="D138" s="38"/>
      <c r="E138" s="39">
        <v>395</v>
      </c>
      <c r="F138" s="38"/>
      <c r="G138" s="38"/>
      <c r="H138" s="31"/>
      <c r="I138" s="31"/>
    </row>
    <row r="139" spans="1:9" s="123" customFormat="1" ht="30" customHeight="1" x14ac:dyDescent="0.25">
      <c r="A139" s="31"/>
      <c r="B139" s="36" t="s">
        <v>410</v>
      </c>
      <c r="C139" s="37" t="s">
        <v>271</v>
      </c>
      <c r="D139" s="38"/>
      <c r="E139" s="39">
        <v>395</v>
      </c>
      <c r="F139" s="38"/>
      <c r="G139" s="38"/>
      <c r="H139" s="31"/>
      <c r="I139" s="31"/>
    </row>
    <row r="140" spans="1:9" s="123" customFormat="1" ht="30" customHeight="1" x14ac:dyDescent="0.25">
      <c r="A140" s="31"/>
      <c r="B140" s="36" t="s">
        <v>269</v>
      </c>
      <c r="C140" s="37" t="s">
        <v>288</v>
      </c>
      <c r="D140" s="38"/>
      <c r="E140" s="39">
        <v>395</v>
      </c>
      <c r="F140" s="38"/>
      <c r="G140" s="38"/>
      <c r="H140" s="31"/>
      <c r="I140" s="31"/>
    </row>
    <row r="141" spans="1:9" s="123" customFormat="1" ht="30" customHeight="1" x14ac:dyDescent="0.25">
      <c r="A141" s="31"/>
      <c r="B141" s="36" t="s">
        <v>453</v>
      </c>
      <c r="C141" s="37" t="s">
        <v>567</v>
      </c>
      <c r="D141" s="38"/>
      <c r="E141" s="39">
        <v>395</v>
      </c>
      <c r="F141" s="38"/>
      <c r="G141" s="38"/>
      <c r="H141" s="31"/>
      <c r="I141" s="31"/>
    </row>
    <row r="142" spans="1:9" s="123" customFormat="1" ht="30" customHeight="1" x14ac:dyDescent="0.25">
      <c r="A142" s="31"/>
      <c r="B142" s="36" t="s">
        <v>351</v>
      </c>
      <c r="C142" s="37" t="s">
        <v>355</v>
      </c>
      <c r="D142" s="38"/>
      <c r="E142" s="39">
        <v>395</v>
      </c>
      <c r="F142" s="38"/>
      <c r="G142" s="38"/>
      <c r="H142" s="31"/>
      <c r="I142" s="31"/>
    </row>
    <row r="143" spans="1:9" s="123" customFormat="1" ht="30" customHeight="1" x14ac:dyDescent="0.25">
      <c r="A143" s="31"/>
      <c r="B143" s="36" t="s">
        <v>576</v>
      </c>
      <c r="C143" s="37" t="s">
        <v>355</v>
      </c>
      <c r="D143" s="38"/>
      <c r="E143" s="39">
        <v>625</v>
      </c>
      <c r="F143" s="38"/>
      <c r="G143" s="38"/>
      <c r="H143" s="31"/>
      <c r="I143" s="31"/>
    </row>
    <row r="144" spans="1:9" s="123" customFormat="1" ht="30" customHeight="1" x14ac:dyDescent="0.25">
      <c r="A144" s="31"/>
      <c r="B144" s="36" t="s">
        <v>576</v>
      </c>
      <c r="C144" s="37" t="s">
        <v>355</v>
      </c>
      <c r="D144" s="38"/>
      <c r="E144" s="39">
        <v>395</v>
      </c>
      <c r="F144" s="38"/>
      <c r="G144" s="38"/>
      <c r="H144" s="31"/>
      <c r="I144" s="31"/>
    </row>
    <row r="145" spans="1:9" s="123" customFormat="1" ht="30" customHeight="1" x14ac:dyDescent="0.25">
      <c r="A145" s="31"/>
      <c r="B145" s="36" t="s">
        <v>598</v>
      </c>
      <c r="C145" s="37" t="s">
        <v>241</v>
      </c>
      <c r="D145" s="38"/>
      <c r="E145" s="39">
        <v>197.5</v>
      </c>
      <c r="F145" s="38"/>
      <c r="G145" s="38"/>
      <c r="H145" s="31"/>
      <c r="I145" s="31"/>
    </row>
    <row r="146" spans="1:9" s="123" customFormat="1" ht="30" customHeight="1" x14ac:dyDescent="0.25">
      <c r="A146" s="31"/>
      <c r="B146" s="36" t="s">
        <v>598</v>
      </c>
      <c r="C146" s="37" t="s">
        <v>237</v>
      </c>
      <c r="D146" s="38"/>
      <c r="E146" s="39">
        <v>395</v>
      </c>
      <c r="F146" s="38"/>
      <c r="G146" s="38"/>
      <c r="H146" s="31"/>
      <c r="I146" s="31"/>
    </row>
    <row r="147" spans="1:9" s="123" customFormat="1" ht="30" customHeight="1" x14ac:dyDescent="0.25">
      <c r="A147" s="31"/>
      <c r="B147" s="36" t="s">
        <v>598</v>
      </c>
      <c r="C147" s="37" t="s">
        <v>356</v>
      </c>
      <c r="D147" s="38"/>
      <c r="E147" s="40">
        <v>1154</v>
      </c>
      <c r="F147" s="38"/>
      <c r="G147" s="38"/>
      <c r="H147" s="31"/>
      <c r="I147" s="31"/>
    </row>
    <row r="148" spans="1:9" s="123" customFormat="1" ht="30" customHeight="1" x14ac:dyDescent="0.25">
      <c r="A148" s="31"/>
      <c r="B148" s="36" t="s">
        <v>523</v>
      </c>
      <c r="C148" s="37" t="s">
        <v>271</v>
      </c>
      <c r="D148" s="38"/>
      <c r="E148" s="39">
        <v>395</v>
      </c>
      <c r="F148" s="38"/>
      <c r="G148" s="38"/>
      <c r="H148" s="31"/>
      <c r="I148" s="31"/>
    </row>
    <row r="149" spans="1:9" s="123" customFormat="1" ht="30" customHeight="1" x14ac:dyDescent="0.25">
      <c r="A149" s="31"/>
      <c r="B149" s="36" t="s">
        <v>524</v>
      </c>
      <c r="C149" s="37" t="s">
        <v>355</v>
      </c>
      <c r="D149" s="38"/>
      <c r="E149" s="39">
        <v>790</v>
      </c>
      <c r="F149" s="38"/>
      <c r="G149" s="38"/>
      <c r="H149" s="31"/>
      <c r="I149" s="31"/>
    </row>
    <row r="150" spans="1:9" s="123" customFormat="1" ht="30" customHeight="1" x14ac:dyDescent="0.25">
      <c r="A150" s="31"/>
      <c r="B150" s="36" t="s">
        <v>354</v>
      </c>
      <c r="C150" s="37" t="s">
        <v>258</v>
      </c>
      <c r="D150" s="38"/>
      <c r="E150" s="38"/>
      <c r="F150" s="39">
        <v>820</v>
      </c>
      <c r="G150" s="38"/>
      <c r="H150" s="31"/>
      <c r="I150" s="31"/>
    </row>
    <row r="151" spans="1:9" s="123" customFormat="1" ht="30" customHeight="1" x14ac:dyDescent="0.25">
      <c r="A151" s="31"/>
      <c r="B151" s="36" t="s">
        <v>354</v>
      </c>
      <c r="C151" s="37" t="s">
        <v>355</v>
      </c>
      <c r="D151" s="38"/>
      <c r="E151" s="39">
        <v>395</v>
      </c>
      <c r="F151" s="38"/>
      <c r="G151" s="38"/>
      <c r="H151" s="31"/>
      <c r="I151" s="31"/>
    </row>
    <row r="152" spans="1:9" s="123" customFormat="1" ht="30" customHeight="1" x14ac:dyDescent="0.25">
      <c r="A152" s="31"/>
      <c r="B152" s="36" t="s">
        <v>272</v>
      </c>
      <c r="C152" s="37" t="s">
        <v>216</v>
      </c>
      <c r="D152" s="40">
        <v>2370</v>
      </c>
      <c r="E152" s="38"/>
      <c r="F152" s="38"/>
      <c r="G152" s="38"/>
      <c r="H152" s="31"/>
      <c r="I152" s="31"/>
    </row>
    <row r="153" spans="1:9" s="123" customFormat="1" ht="30" customHeight="1" x14ac:dyDescent="0.25">
      <c r="A153" s="31"/>
      <c r="B153" s="36" t="s">
        <v>544</v>
      </c>
      <c r="C153" s="37" t="s">
        <v>355</v>
      </c>
      <c r="D153" s="38"/>
      <c r="E153" s="39">
        <v>395</v>
      </c>
      <c r="F153" s="38"/>
      <c r="G153" s="38"/>
      <c r="H153" s="31"/>
      <c r="I153" s="31"/>
    </row>
    <row r="154" spans="1:9" s="123" customFormat="1" ht="30" customHeight="1" x14ac:dyDescent="0.25">
      <c r="A154" s="31"/>
      <c r="B154" s="36" t="s">
        <v>498</v>
      </c>
      <c r="C154" s="37" t="s">
        <v>612</v>
      </c>
      <c r="D154" s="38"/>
      <c r="E154" s="39">
        <v>592.5</v>
      </c>
      <c r="F154" s="38"/>
      <c r="G154" s="38"/>
      <c r="H154" s="31"/>
      <c r="I154" s="31"/>
    </row>
    <row r="155" spans="1:9" s="123" customFormat="1" ht="30" customHeight="1" x14ac:dyDescent="0.25">
      <c r="A155" s="31"/>
      <c r="B155" s="36" t="s">
        <v>530</v>
      </c>
      <c r="C155" s="37" t="s">
        <v>286</v>
      </c>
      <c r="D155" s="38"/>
      <c r="E155" s="38"/>
      <c r="F155" s="40">
        <v>1120</v>
      </c>
      <c r="G155" s="38"/>
      <c r="H155" s="31"/>
      <c r="I155" s="31"/>
    </row>
    <row r="156" spans="1:9" s="123" customFormat="1" ht="30" customHeight="1" x14ac:dyDescent="0.25">
      <c r="A156" s="31"/>
      <c r="B156" s="36" t="s">
        <v>454</v>
      </c>
      <c r="C156" s="37" t="s">
        <v>618</v>
      </c>
      <c r="D156" s="38"/>
      <c r="E156" s="38"/>
      <c r="F156" s="40">
        <v>6214</v>
      </c>
      <c r="G156" s="38"/>
      <c r="H156" s="31"/>
      <c r="I156" s="31"/>
    </row>
    <row r="157" spans="1:9" s="123" customFormat="1" ht="30" customHeight="1" x14ac:dyDescent="0.25">
      <c r="A157" s="31"/>
      <c r="B157" s="36" t="s">
        <v>454</v>
      </c>
      <c r="C157" s="37" t="s">
        <v>239</v>
      </c>
      <c r="D157" s="38"/>
      <c r="E157" s="38"/>
      <c r="F157" s="39">
        <v>395</v>
      </c>
      <c r="G157" s="38"/>
      <c r="H157" s="31"/>
      <c r="I157" s="31"/>
    </row>
    <row r="158" spans="1:9" s="123" customFormat="1" ht="30" customHeight="1" x14ac:dyDescent="0.25">
      <c r="A158" s="31"/>
      <c r="B158" s="36" t="s">
        <v>456</v>
      </c>
      <c r="C158" s="37" t="s">
        <v>286</v>
      </c>
      <c r="D158" s="38"/>
      <c r="E158" s="38"/>
      <c r="F158" s="39">
        <v>922</v>
      </c>
      <c r="G158" s="38"/>
      <c r="H158" s="31"/>
      <c r="I158" s="31"/>
    </row>
    <row r="159" spans="1:9" s="123" customFormat="1" ht="30" customHeight="1" x14ac:dyDescent="0.25">
      <c r="A159" s="31"/>
      <c r="B159" s="36" t="s">
        <v>619</v>
      </c>
      <c r="C159" s="37" t="s">
        <v>355</v>
      </c>
      <c r="D159" s="38"/>
      <c r="E159" s="39">
        <v>395</v>
      </c>
      <c r="F159" s="38"/>
      <c r="G159" s="38"/>
      <c r="H159" s="31"/>
      <c r="I159" s="31"/>
    </row>
    <row r="160" spans="1:9" s="123" customFormat="1" ht="30" customHeight="1" x14ac:dyDescent="0.25">
      <c r="A160" s="31"/>
      <c r="B160" s="36" t="s">
        <v>458</v>
      </c>
      <c r="C160" s="37" t="s">
        <v>237</v>
      </c>
      <c r="D160" s="38"/>
      <c r="E160" s="39">
        <v>395</v>
      </c>
      <c r="F160" s="38"/>
      <c r="G160" s="38"/>
      <c r="H160" s="31"/>
      <c r="I160" s="31"/>
    </row>
    <row r="161" spans="1:9" s="123" customFormat="1" ht="30" customHeight="1" x14ac:dyDescent="0.25">
      <c r="A161" s="31"/>
      <c r="B161" s="36" t="s">
        <v>500</v>
      </c>
      <c r="C161" s="37" t="s">
        <v>288</v>
      </c>
      <c r="D161" s="38"/>
      <c r="E161" s="39">
        <v>395</v>
      </c>
      <c r="F161" s="38"/>
      <c r="G161" s="38"/>
      <c r="H161" s="31"/>
      <c r="I161" s="31"/>
    </row>
    <row r="162" spans="1:9" s="123" customFormat="1" ht="30" customHeight="1" x14ac:dyDescent="0.25">
      <c r="A162" s="31"/>
      <c r="B162" s="36" t="s">
        <v>460</v>
      </c>
      <c r="C162" s="37" t="s">
        <v>271</v>
      </c>
      <c r="D162" s="38"/>
      <c r="E162" s="39">
        <v>395</v>
      </c>
      <c r="F162" s="38"/>
      <c r="G162" s="38"/>
      <c r="H162" s="31"/>
      <c r="I162" s="31"/>
    </row>
    <row r="163" spans="1:9" s="123" customFormat="1" ht="30" customHeight="1" x14ac:dyDescent="0.25">
      <c r="A163" s="31"/>
      <c r="B163" s="36" t="s">
        <v>228</v>
      </c>
      <c r="C163" s="37" t="s">
        <v>387</v>
      </c>
      <c r="D163" s="38"/>
      <c r="E163" s="38"/>
      <c r="F163" s="39">
        <v>395</v>
      </c>
      <c r="G163" s="38"/>
      <c r="H163" s="31"/>
      <c r="I163" s="31"/>
    </row>
    <row r="164" spans="1:9" s="123" customFormat="1" ht="30" customHeight="1" x14ac:dyDescent="0.25">
      <c r="A164" s="31"/>
      <c r="B164" s="36" t="s">
        <v>620</v>
      </c>
      <c r="C164" s="37" t="s">
        <v>286</v>
      </c>
      <c r="D164" s="38"/>
      <c r="E164" s="38"/>
      <c r="F164" s="39">
        <v>572</v>
      </c>
      <c r="G164" s="38"/>
      <c r="H164" s="31"/>
      <c r="I164" s="31"/>
    </row>
    <row r="165" spans="1:9" s="123" customFormat="1" ht="30" customHeight="1" x14ac:dyDescent="0.25">
      <c r="A165" s="31"/>
      <c r="B165" s="36" t="s">
        <v>621</v>
      </c>
      <c r="C165" s="37" t="s">
        <v>622</v>
      </c>
      <c r="D165" s="40">
        <v>7228</v>
      </c>
      <c r="E165" s="38"/>
      <c r="F165" s="38"/>
      <c r="G165" s="38"/>
      <c r="H165" s="31"/>
      <c r="I165" s="31"/>
    </row>
    <row r="166" spans="1:9" s="123" customFormat="1" ht="30" customHeight="1" x14ac:dyDescent="0.25">
      <c r="A166" s="31"/>
      <c r="B166" s="36" t="s">
        <v>623</v>
      </c>
      <c r="C166" s="37" t="s">
        <v>624</v>
      </c>
      <c r="D166" s="39">
        <v>517</v>
      </c>
      <c r="E166" s="38"/>
      <c r="F166" s="38"/>
      <c r="G166" s="38"/>
      <c r="H166" s="31"/>
      <c r="I166" s="31"/>
    </row>
    <row r="167" spans="1:9" s="123" customFormat="1" ht="30" customHeight="1" x14ac:dyDescent="0.25">
      <c r="A167" s="31"/>
      <c r="B167" s="36" t="s">
        <v>276</v>
      </c>
      <c r="C167" s="37" t="s">
        <v>216</v>
      </c>
      <c r="D167" s="40">
        <v>2765</v>
      </c>
      <c r="E167" s="38"/>
      <c r="F167" s="38"/>
      <c r="G167" s="38"/>
      <c r="H167" s="31"/>
      <c r="I167" s="31"/>
    </row>
    <row r="168" spans="1:9" s="123" customFormat="1" ht="30" customHeight="1" x14ac:dyDescent="0.25">
      <c r="A168" s="31"/>
      <c r="B168" s="36" t="s">
        <v>229</v>
      </c>
      <c r="C168" s="37" t="s">
        <v>614</v>
      </c>
      <c r="D168" s="40">
        <v>28137.5</v>
      </c>
      <c r="E168" s="38"/>
      <c r="F168" s="38"/>
      <c r="G168" s="38"/>
      <c r="H168" s="31"/>
      <c r="I168" s="31"/>
    </row>
    <row r="169" spans="1:9" s="123" customFormat="1" ht="30" customHeight="1" x14ac:dyDescent="0.25">
      <c r="A169" s="31"/>
      <c r="B169" s="36" t="s">
        <v>503</v>
      </c>
      <c r="C169" s="37" t="s">
        <v>355</v>
      </c>
      <c r="D169" s="38"/>
      <c r="E169" s="39">
        <v>395</v>
      </c>
      <c r="F169" s="38"/>
      <c r="G169" s="38"/>
      <c r="H169" s="31"/>
      <c r="I169" s="31"/>
    </row>
    <row r="170" spans="1:9" s="123" customFormat="1" ht="30" customHeight="1" x14ac:dyDescent="0.25">
      <c r="A170" s="31"/>
      <c r="B170" s="36" t="s">
        <v>503</v>
      </c>
      <c r="C170" s="37" t="s">
        <v>625</v>
      </c>
      <c r="D170" s="40">
        <v>5415.6</v>
      </c>
      <c r="E170" s="38"/>
      <c r="F170" s="38"/>
      <c r="G170" s="38"/>
      <c r="H170" s="31"/>
      <c r="I170" s="31"/>
    </row>
    <row r="171" spans="1:9" s="123" customFormat="1" ht="30" customHeight="1" x14ac:dyDescent="0.25">
      <c r="A171" s="31"/>
      <c r="B171" s="36" t="s">
        <v>360</v>
      </c>
      <c r="C171" s="37" t="s">
        <v>50</v>
      </c>
      <c r="D171" s="38"/>
      <c r="E171" s="38"/>
      <c r="F171" s="40">
        <v>1071</v>
      </c>
      <c r="G171" s="38"/>
      <c r="H171" s="31"/>
      <c r="I171" s="31"/>
    </row>
    <row r="172" spans="1:9" s="123" customFormat="1" ht="30" customHeight="1" x14ac:dyDescent="0.25">
      <c r="A172" s="31"/>
      <c r="B172" s="36" t="s">
        <v>361</v>
      </c>
      <c r="C172" s="37" t="s">
        <v>626</v>
      </c>
      <c r="D172" s="40">
        <v>3321.5</v>
      </c>
      <c r="E172" s="38"/>
      <c r="F172" s="38"/>
      <c r="G172" s="38"/>
      <c r="H172" s="31"/>
      <c r="I172" s="31"/>
    </row>
    <row r="173" spans="1:9" s="123" customFormat="1" ht="30" customHeight="1" x14ac:dyDescent="0.25">
      <c r="A173" s="31"/>
      <c r="B173" s="36" t="s">
        <v>462</v>
      </c>
      <c r="C173" s="37" t="s">
        <v>267</v>
      </c>
      <c r="D173" s="38"/>
      <c r="E173" s="39">
        <v>395</v>
      </c>
      <c r="F173" s="38"/>
      <c r="G173" s="38"/>
      <c r="H173" s="31"/>
      <c r="I173" s="31"/>
    </row>
    <row r="174" spans="1:9" s="123" customFormat="1" ht="30" customHeight="1" x14ac:dyDescent="0.25">
      <c r="A174" s="31"/>
      <c r="B174" s="36" t="s">
        <v>577</v>
      </c>
      <c r="C174" s="37" t="s">
        <v>464</v>
      </c>
      <c r="D174" s="38"/>
      <c r="E174" s="38"/>
      <c r="F174" s="39">
        <v>477</v>
      </c>
      <c r="G174" s="38"/>
      <c r="H174" s="31"/>
      <c r="I174" s="31"/>
    </row>
    <row r="175" spans="1:9" s="123" customFormat="1" ht="30" customHeight="1" x14ac:dyDescent="0.25">
      <c r="A175" s="31"/>
      <c r="B175" s="36" t="s">
        <v>466</v>
      </c>
      <c r="C175" s="37" t="s">
        <v>356</v>
      </c>
      <c r="D175" s="38"/>
      <c r="E175" s="39">
        <v>395</v>
      </c>
      <c r="F175" s="38"/>
      <c r="G175" s="38"/>
      <c r="H175" s="31"/>
      <c r="I175" s="31"/>
    </row>
    <row r="176" spans="1:9" s="123" customFormat="1" ht="30" customHeight="1" x14ac:dyDescent="0.25">
      <c r="A176" s="31"/>
      <c r="B176" s="36" t="s">
        <v>466</v>
      </c>
      <c r="C176" s="37" t="s">
        <v>271</v>
      </c>
      <c r="D176" s="38"/>
      <c r="E176" s="39">
        <v>395</v>
      </c>
      <c r="F176" s="38"/>
      <c r="G176" s="38"/>
      <c r="H176" s="31"/>
      <c r="I176" s="31"/>
    </row>
    <row r="177" spans="1:9" s="123" customFormat="1" ht="30" customHeight="1" thickBot="1" x14ac:dyDescent="0.3">
      <c r="A177" s="31"/>
      <c r="B177" s="36" t="s">
        <v>230</v>
      </c>
      <c r="C177" s="37" t="s">
        <v>216</v>
      </c>
      <c r="D177" s="40">
        <v>2765</v>
      </c>
      <c r="E177" s="38"/>
      <c r="F177" s="38"/>
      <c r="G177" s="38"/>
      <c r="H177" s="31"/>
      <c r="I177" s="31"/>
    </row>
    <row r="178" spans="1:9" s="123" customFormat="1" ht="30" customHeight="1" x14ac:dyDescent="0.25">
      <c r="A178" s="31"/>
      <c r="B178" s="178" t="s">
        <v>52</v>
      </c>
      <c r="C178" s="178"/>
      <c r="D178" s="41">
        <v>239639.05</v>
      </c>
      <c r="E178" s="41">
        <v>38026.5</v>
      </c>
      <c r="F178" s="41">
        <v>24159</v>
      </c>
      <c r="G178" s="156"/>
      <c r="H178" s="31"/>
      <c r="I178" s="31"/>
    </row>
    <row r="179" spans="1:9" s="123" customFormat="1" ht="30" customHeight="1" x14ac:dyDescent="0.25">
      <c r="A179" s="31"/>
      <c r="B179" s="194" t="s">
        <v>22</v>
      </c>
      <c r="C179" s="194"/>
      <c r="D179" s="194"/>
      <c r="E179" s="194"/>
      <c r="F179" s="194"/>
      <c r="G179" s="108">
        <v>301824.55</v>
      </c>
      <c r="H179" s="31"/>
      <c r="I179" s="31"/>
    </row>
    <row r="180" spans="1:9" s="123" customFormat="1" ht="30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s="123" customFormat="1" ht="30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s="123" customFormat="1" ht="30" customHeight="1" x14ac:dyDescent="0.25">
      <c r="A182"/>
      <c r="B182"/>
      <c r="C182"/>
      <c r="D182"/>
      <c r="E182"/>
      <c r="F182"/>
    </row>
    <row r="183" spans="1:9" s="123" customFormat="1" ht="30" customHeight="1" x14ac:dyDescent="0.25">
      <c r="A183"/>
      <c r="B183"/>
      <c r="C183"/>
      <c r="D183"/>
      <c r="E183"/>
      <c r="F183"/>
    </row>
    <row r="184" spans="1:9" s="123" customFormat="1" ht="30" customHeight="1" x14ac:dyDescent="0.25">
      <c r="A184"/>
      <c r="B184"/>
      <c r="C184"/>
      <c r="D184"/>
      <c r="E184"/>
      <c r="F184"/>
    </row>
    <row r="185" spans="1:9" s="123" customFormat="1" ht="30" customHeight="1" x14ac:dyDescent="0.25">
      <c r="A185"/>
      <c r="B185"/>
      <c r="C185"/>
      <c r="D185"/>
      <c r="E185"/>
      <c r="F185"/>
    </row>
    <row r="186" spans="1:9" s="123" customFormat="1" ht="30" customHeight="1" x14ac:dyDescent="0.25">
      <c r="A186"/>
      <c r="B186"/>
      <c r="C186"/>
      <c r="D186"/>
      <c r="E186"/>
      <c r="F186"/>
    </row>
    <row r="187" spans="1:9" s="123" customFormat="1" ht="30" customHeight="1" x14ac:dyDescent="0.25">
      <c r="A187"/>
      <c r="B187"/>
      <c r="C187"/>
      <c r="D187"/>
      <c r="E187"/>
      <c r="F187"/>
    </row>
    <row r="188" spans="1:9" s="123" customFormat="1" ht="30" customHeight="1" x14ac:dyDescent="0.25">
      <c r="A188"/>
      <c r="B188"/>
      <c r="C188"/>
      <c r="D188"/>
      <c r="E188"/>
      <c r="F188"/>
    </row>
    <row r="189" spans="1:9" s="123" customFormat="1" ht="30" customHeight="1" x14ac:dyDescent="0.25">
      <c r="A189"/>
      <c r="B189"/>
      <c r="C189"/>
      <c r="D189"/>
      <c r="E189"/>
      <c r="F189"/>
    </row>
    <row r="190" spans="1:9" s="123" customFormat="1" ht="30" customHeight="1" x14ac:dyDescent="0.25">
      <c r="A190"/>
      <c r="B190"/>
      <c r="C190"/>
      <c r="D190"/>
      <c r="E190"/>
      <c r="F190"/>
    </row>
    <row r="191" spans="1:9" s="123" customFormat="1" ht="30" customHeight="1" x14ac:dyDescent="0.25">
      <c r="A191"/>
      <c r="B191"/>
      <c r="C191"/>
      <c r="D191"/>
      <c r="E191"/>
      <c r="F191"/>
    </row>
    <row r="192" spans="1:9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41:G41"/>
    <mergeCell ref="B178:C178"/>
    <mergeCell ref="B179:F179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9" firstPageNumber="0" fitToHeight="3" orientation="landscape" horizontalDpi="300" verticalDpi="30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0.140625" customWidth="1"/>
    <col min="10" max="10" width="13.42578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199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1980</v>
      </c>
    </row>
    <row r="7" spans="1:10" x14ac:dyDescent="0.25">
      <c r="A7" t="s">
        <v>8</v>
      </c>
      <c r="C7" s="20">
        <v>851.9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181122.45</v>
      </c>
      <c r="F21" s="202"/>
      <c r="G21" s="202">
        <v>169750.01</v>
      </c>
      <c r="H21" s="202"/>
      <c r="I21" s="197">
        <f>SUM(E21-G21)</f>
        <v>11372.440000000002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13235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57452.135999999999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43855.811999999998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11245.08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22796.843999999997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4906.9439999999995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3066.84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2351.2440000000001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20138.915999999997</v>
      </c>
      <c r="J37" s="197"/>
    </row>
    <row r="38" spans="1:10" ht="16.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165813.81599999999</v>
      </c>
      <c r="J38" s="197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  <c r="G40" s="63"/>
      <c r="H40" s="63"/>
    </row>
    <row r="41" spans="1:10" x14ac:dyDescent="0.25">
      <c r="A41" s="31"/>
      <c r="B41" s="31"/>
      <c r="C41" s="31"/>
      <c r="D41" s="31"/>
      <c r="E41" s="31"/>
      <c r="F41" s="31"/>
      <c r="G41" s="31"/>
      <c r="H41" s="31"/>
    </row>
    <row r="42" spans="1:10" ht="18" x14ac:dyDescent="0.25">
      <c r="A42" s="32" t="s">
        <v>975</v>
      </c>
      <c r="B42" s="31"/>
      <c r="C42" s="31"/>
      <c r="D42" s="31"/>
      <c r="E42" s="31"/>
      <c r="F42" s="31"/>
      <c r="G42" s="31"/>
      <c r="H42" s="31"/>
    </row>
    <row r="43" spans="1:10" x14ac:dyDescent="0.25">
      <c r="A43" s="31"/>
      <c r="B43" s="31"/>
      <c r="C43" s="31"/>
      <c r="D43" s="31"/>
      <c r="E43" s="31"/>
      <c r="F43" s="31"/>
      <c r="G43" s="31"/>
      <c r="H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  <c r="G44" s="31"/>
      <c r="H44" s="31"/>
    </row>
    <row r="45" spans="1:10" ht="15.75" thickBot="1" x14ac:dyDescent="0.3">
      <c r="A45" s="31"/>
      <c r="B45" s="31"/>
      <c r="C45" s="31"/>
      <c r="D45" s="31"/>
      <c r="E45" s="31"/>
      <c r="F45" s="31"/>
      <c r="G45" s="31"/>
      <c r="H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  <c r="G46" s="58"/>
      <c r="H46" s="31"/>
    </row>
    <row r="47" spans="1:10" x14ac:dyDescent="0.25">
      <c r="A47" s="36" t="s">
        <v>309</v>
      </c>
      <c r="B47" s="37" t="s">
        <v>48</v>
      </c>
      <c r="C47" s="39">
        <v>410</v>
      </c>
      <c r="D47" s="38"/>
      <c r="E47" s="38"/>
      <c r="F47" s="38"/>
      <c r="G47" s="31"/>
      <c r="H47" s="31"/>
    </row>
    <row r="48" spans="1:10" s="123" customFormat="1" ht="30" customHeight="1" x14ac:dyDescent="0.25">
      <c r="A48" s="36" t="s">
        <v>437</v>
      </c>
      <c r="B48" s="37" t="s">
        <v>216</v>
      </c>
      <c r="C48" s="39">
        <v>395</v>
      </c>
      <c r="D48" s="38"/>
      <c r="E48" s="38"/>
      <c r="F48" s="38"/>
      <c r="G48" s="31"/>
      <c r="H48" s="31"/>
    </row>
    <row r="49" spans="1:8" s="123" customFormat="1" ht="30" customHeight="1" x14ac:dyDescent="0.25">
      <c r="A49" s="36" t="s">
        <v>255</v>
      </c>
      <c r="B49" s="37" t="s">
        <v>49</v>
      </c>
      <c r="C49" s="38"/>
      <c r="D49" s="38"/>
      <c r="E49" s="39">
        <v>395</v>
      </c>
      <c r="F49" s="38"/>
      <c r="G49" s="31"/>
      <c r="H49" s="31"/>
    </row>
    <row r="50" spans="1:8" s="123" customFormat="1" ht="30" customHeight="1" x14ac:dyDescent="0.25">
      <c r="A50" s="36" t="s">
        <v>584</v>
      </c>
      <c r="B50" s="37" t="s">
        <v>247</v>
      </c>
      <c r="C50" s="38"/>
      <c r="D50" s="39">
        <v>395</v>
      </c>
      <c r="E50" s="38"/>
      <c r="F50" s="38"/>
      <c r="G50" s="31"/>
      <c r="H50" s="31"/>
    </row>
    <row r="51" spans="1:8" s="123" customFormat="1" ht="30" customHeight="1" x14ac:dyDescent="0.25">
      <c r="A51" s="36" t="s">
        <v>477</v>
      </c>
      <c r="B51" s="37" t="s">
        <v>216</v>
      </c>
      <c r="C51" s="39">
        <v>197.5</v>
      </c>
      <c r="D51" s="38"/>
      <c r="E51" s="38"/>
      <c r="F51" s="38"/>
      <c r="G51" s="31"/>
      <c r="H51" s="31"/>
    </row>
    <row r="52" spans="1:8" s="123" customFormat="1" ht="30" customHeight="1" x14ac:dyDescent="0.25">
      <c r="A52" s="36" t="s">
        <v>313</v>
      </c>
      <c r="B52" s="37" t="s">
        <v>216</v>
      </c>
      <c r="C52" s="39">
        <v>197.5</v>
      </c>
      <c r="D52" s="38"/>
      <c r="E52" s="38"/>
      <c r="F52" s="38"/>
      <c r="G52" s="31"/>
      <c r="H52" s="31"/>
    </row>
    <row r="53" spans="1:8" s="123" customFormat="1" ht="30" customHeight="1" x14ac:dyDescent="0.25">
      <c r="A53" s="36" t="s">
        <v>262</v>
      </c>
      <c r="B53" s="37" t="s">
        <v>216</v>
      </c>
      <c r="C53" s="39">
        <v>395</v>
      </c>
      <c r="D53" s="38"/>
      <c r="E53" s="38"/>
      <c r="F53" s="38"/>
      <c r="G53" s="31"/>
      <c r="H53" s="31"/>
    </row>
    <row r="54" spans="1:8" s="123" customFormat="1" ht="30" customHeight="1" x14ac:dyDescent="0.25">
      <c r="A54" s="36" t="s">
        <v>795</v>
      </c>
      <c r="B54" s="37" t="s">
        <v>216</v>
      </c>
      <c r="C54" s="39">
        <v>197.5</v>
      </c>
      <c r="D54" s="38"/>
      <c r="E54" s="38"/>
      <c r="F54" s="38"/>
      <c r="G54" s="31"/>
      <c r="H54" s="31"/>
    </row>
    <row r="55" spans="1:8" s="123" customFormat="1" ht="30" customHeight="1" x14ac:dyDescent="0.25">
      <c r="A55" s="36" t="s">
        <v>264</v>
      </c>
      <c r="B55" s="37" t="s">
        <v>216</v>
      </c>
      <c r="C55" s="40">
        <v>1185</v>
      </c>
      <c r="D55" s="38"/>
      <c r="E55" s="38"/>
      <c r="F55" s="38"/>
      <c r="G55" s="31"/>
      <c r="H55" s="31"/>
    </row>
    <row r="56" spans="1:8" s="123" customFormat="1" ht="30" customHeight="1" x14ac:dyDescent="0.25">
      <c r="A56" s="36" t="s">
        <v>224</v>
      </c>
      <c r="B56" s="37" t="s">
        <v>216</v>
      </c>
      <c r="C56" s="40">
        <v>2370</v>
      </c>
      <c r="D56" s="38"/>
      <c r="E56" s="38"/>
      <c r="F56" s="38"/>
      <c r="G56" s="31"/>
      <c r="H56" s="31"/>
    </row>
    <row r="57" spans="1:8" s="123" customFormat="1" ht="30" customHeight="1" x14ac:dyDescent="0.25">
      <c r="A57" s="36" t="s">
        <v>450</v>
      </c>
      <c r="B57" s="37" t="s">
        <v>355</v>
      </c>
      <c r="C57" s="38"/>
      <c r="D57" s="39">
        <v>790</v>
      </c>
      <c r="E57" s="38"/>
      <c r="F57" s="38"/>
      <c r="G57" s="31"/>
      <c r="H57" s="31"/>
    </row>
    <row r="58" spans="1:8" s="123" customFormat="1" ht="30" customHeight="1" x14ac:dyDescent="0.25">
      <c r="A58" s="36" t="s">
        <v>225</v>
      </c>
      <c r="B58" s="37" t="s">
        <v>216</v>
      </c>
      <c r="C58" s="40">
        <v>1975</v>
      </c>
      <c r="D58" s="38"/>
      <c r="E58" s="38"/>
      <c r="F58" s="38"/>
      <c r="G58" s="31"/>
      <c r="H58" s="31"/>
    </row>
    <row r="59" spans="1:8" s="123" customFormat="1" ht="30" customHeight="1" x14ac:dyDescent="0.25">
      <c r="A59" s="36" t="s">
        <v>576</v>
      </c>
      <c r="B59" s="37" t="s">
        <v>51</v>
      </c>
      <c r="C59" s="39">
        <v>395</v>
      </c>
      <c r="D59" s="38"/>
      <c r="E59" s="38"/>
      <c r="F59" s="38"/>
      <c r="G59" s="31"/>
      <c r="H59" s="31"/>
    </row>
    <row r="60" spans="1:8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  <c r="G60" s="31"/>
      <c r="H60" s="31"/>
    </row>
    <row r="61" spans="1:8" s="123" customFormat="1" ht="30" customHeight="1" x14ac:dyDescent="0.25">
      <c r="A61" s="36" t="s">
        <v>229</v>
      </c>
      <c r="B61" s="37" t="s">
        <v>216</v>
      </c>
      <c r="C61" s="40">
        <v>2765</v>
      </c>
      <c r="D61" s="38"/>
      <c r="E61" s="38"/>
      <c r="F61" s="38"/>
      <c r="G61" s="31"/>
      <c r="H61" s="31"/>
    </row>
    <row r="62" spans="1:8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  <c r="G62" s="31"/>
      <c r="H62" s="31"/>
    </row>
    <row r="63" spans="1:8" s="123" customFormat="1" ht="30" customHeight="1" x14ac:dyDescent="0.25">
      <c r="A63" s="178" t="s">
        <v>52</v>
      </c>
      <c r="B63" s="178"/>
      <c r="C63" s="41">
        <v>16407.5</v>
      </c>
      <c r="D63" s="41">
        <v>1185</v>
      </c>
      <c r="E63" s="157">
        <v>395</v>
      </c>
      <c r="F63" s="175"/>
      <c r="G63" s="31"/>
      <c r="H63" s="31"/>
    </row>
    <row r="64" spans="1:8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17987.5</v>
      </c>
      <c r="G64" s="31"/>
      <c r="H64" s="31"/>
    </row>
    <row r="65" spans="1:8" s="123" customFormat="1" ht="30" customHeight="1" x14ac:dyDescent="0.25">
      <c r="A65" s="31"/>
      <c r="B65" s="31"/>
      <c r="C65" s="31"/>
      <c r="D65" s="31"/>
      <c r="E65" s="31"/>
      <c r="F65" s="31"/>
      <c r="G65" s="31"/>
      <c r="H65" s="31"/>
    </row>
    <row r="66" spans="1:8" s="123" customFormat="1" ht="30" customHeight="1" x14ac:dyDescent="0.25"/>
    <row r="67" spans="1:8" s="123" customFormat="1" ht="30" customHeight="1" x14ac:dyDescent="0.25"/>
    <row r="68" spans="1:8" s="123" customFormat="1" ht="30" customHeight="1" x14ac:dyDescent="0.25"/>
    <row r="69" spans="1:8" s="123" customFormat="1" ht="30" customHeight="1" x14ac:dyDescent="0.25"/>
    <row r="70" spans="1:8" s="123" customFormat="1" ht="30" customHeight="1" x14ac:dyDescent="0.25"/>
    <row r="71" spans="1:8" s="123" customFormat="1" ht="30" customHeight="1" x14ac:dyDescent="0.25"/>
    <row r="72" spans="1:8" s="123" customFormat="1" ht="30" customHeight="1" x14ac:dyDescent="0.25"/>
    <row r="73" spans="1:8" s="123" customFormat="1" ht="30" customHeight="1" x14ac:dyDescent="0.25"/>
    <row r="74" spans="1:8" s="123" customFormat="1" ht="30" customHeight="1" x14ac:dyDescent="0.25"/>
    <row r="75" spans="1:8" s="123" customFormat="1" ht="30" customHeight="1" x14ac:dyDescent="0.25"/>
    <row r="76" spans="1:8" s="123" customFormat="1" ht="30" customHeight="1" x14ac:dyDescent="0.25"/>
    <row r="77" spans="1:8" s="123" customFormat="1" ht="30" customHeight="1" x14ac:dyDescent="0.25"/>
    <row r="78" spans="1:8" s="123" customFormat="1" ht="30" customHeight="1" x14ac:dyDescent="0.25"/>
    <row r="79" spans="1:8" s="123" customFormat="1" ht="30" customHeight="1" x14ac:dyDescent="0.25"/>
    <row r="80" spans="1:8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0:F40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9.42578125" customWidth="1"/>
    <col min="4" max="4" width="9" customWidth="1"/>
    <col min="5" max="5" width="11" customWidth="1"/>
    <col min="6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200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1982</v>
      </c>
    </row>
    <row r="7" spans="1:10" x14ac:dyDescent="0.25">
      <c r="A7" t="s">
        <v>8</v>
      </c>
      <c r="C7" s="20">
        <v>869.4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43497</v>
      </c>
      <c r="J11" s="144">
        <v>43862</v>
      </c>
    </row>
    <row r="12" spans="1:10" x14ac:dyDescent="0.25">
      <c r="A12" t="s">
        <v>13</v>
      </c>
      <c r="G12" t="s">
        <v>14</v>
      </c>
      <c r="H12" s="22"/>
      <c r="I12" s="133">
        <v>15.45</v>
      </c>
      <c r="J12" s="133">
        <v>16.22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184843.12</v>
      </c>
      <c r="F21" s="202"/>
      <c r="G21" s="202">
        <v>172327.92</v>
      </c>
      <c r="H21" s="202"/>
      <c r="I21" s="197">
        <f>SUM(E21-G21)</f>
        <v>12515.199999999983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SUM(E21:E22)</f>
        <v>184843.12</v>
      </c>
      <c r="F23" s="197"/>
      <c r="G23" s="197">
        <f>SUM(G21:G22)</f>
        <v>172327.92</v>
      </c>
      <c r="H23" s="197"/>
      <c r="I23" s="197">
        <f>I21+I22</f>
        <v>12515.199999999983</v>
      </c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122223.2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5.62</v>
      </c>
      <c r="H28" s="199"/>
      <c r="I28" s="197">
        <f>G28*$C$7*12</f>
        <v>58632.336000000003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4.29</v>
      </c>
      <c r="H29" s="199"/>
      <c r="I29" s="197">
        <f>G29*$C$7*12</f>
        <v>44756.712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11476.08</v>
      </c>
      <c r="J30" s="197"/>
    </row>
    <row r="31" spans="1:10" ht="30" customHeight="1" x14ac:dyDescent="0.25">
      <c r="A31" s="30">
        <v>4</v>
      </c>
      <c r="B31" s="195" t="s">
        <v>192</v>
      </c>
      <c r="C31" s="195"/>
      <c r="D31" s="195"/>
      <c r="E31" s="195"/>
      <c r="F31" s="113" t="s">
        <v>14</v>
      </c>
      <c r="G31" s="196">
        <v>2.23</v>
      </c>
      <c r="H31" s="196"/>
      <c r="I31" s="197">
        <f t="shared" ref="I31:I37" si="0">G31*$C$7*12</f>
        <v>23265.144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5007.7439999999997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3129.84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2399.5440000000003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20552.615999999998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16.220000000000002</v>
      </c>
      <c r="H38" s="199"/>
      <c r="I38" s="197">
        <f>I28+I29+I30+I31+I32+I33+I34+I35+I36+I37</f>
        <v>169220.016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976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283</v>
      </c>
      <c r="B47" s="37" t="s">
        <v>356</v>
      </c>
      <c r="C47" s="38"/>
      <c r="D47" s="39">
        <v>395</v>
      </c>
      <c r="E47" s="38"/>
      <c r="F47" s="38"/>
    </row>
    <row r="48" spans="1:10" s="123" customFormat="1" ht="30" customHeight="1" x14ac:dyDescent="0.25">
      <c r="A48" s="36" t="s">
        <v>370</v>
      </c>
      <c r="B48" s="37" t="s">
        <v>355</v>
      </c>
      <c r="C48" s="38"/>
      <c r="D48" s="39">
        <v>395</v>
      </c>
      <c r="E48" s="38"/>
      <c r="F48" s="38"/>
    </row>
    <row r="49" spans="1:6" s="123" customFormat="1" ht="30" customHeight="1" x14ac:dyDescent="0.25">
      <c r="A49" s="36" t="s">
        <v>425</v>
      </c>
      <c r="B49" s="37" t="s">
        <v>977</v>
      </c>
      <c r="C49" s="38"/>
      <c r="D49" s="39">
        <v>658.5</v>
      </c>
      <c r="E49" s="38"/>
      <c r="F49" s="38"/>
    </row>
    <row r="50" spans="1:6" s="123" customFormat="1" ht="30" customHeight="1" x14ac:dyDescent="0.25">
      <c r="A50" s="36" t="s">
        <v>245</v>
      </c>
      <c r="B50" s="37" t="s">
        <v>290</v>
      </c>
      <c r="C50" s="38"/>
      <c r="D50" s="39">
        <v>910</v>
      </c>
      <c r="E50" s="38"/>
      <c r="F50" s="38"/>
    </row>
    <row r="51" spans="1:6" s="123" customFormat="1" ht="30" customHeight="1" x14ac:dyDescent="0.25">
      <c r="A51" s="36" t="s">
        <v>309</v>
      </c>
      <c r="B51" s="37" t="s">
        <v>48</v>
      </c>
      <c r="C51" s="39">
        <v>410</v>
      </c>
      <c r="D51" s="38"/>
      <c r="E51" s="38"/>
      <c r="F51" s="38"/>
    </row>
    <row r="52" spans="1:6" s="123" customFormat="1" ht="30" customHeight="1" x14ac:dyDescent="0.25">
      <c r="A52" s="36" t="s">
        <v>437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255</v>
      </c>
      <c r="B53" s="37" t="s">
        <v>241</v>
      </c>
      <c r="C53" s="38"/>
      <c r="D53" s="39">
        <v>592.5</v>
      </c>
      <c r="E53" s="38"/>
      <c r="F53" s="38"/>
    </row>
    <row r="54" spans="1:6" s="123" customFormat="1" ht="30" customHeight="1" x14ac:dyDescent="0.25">
      <c r="A54" s="36" t="s">
        <v>843</v>
      </c>
      <c r="B54" s="37" t="s">
        <v>247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477</v>
      </c>
      <c r="B55" s="37" t="s">
        <v>216</v>
      </c>
      <c r="C55" s="39">
        <v>395</v>
      </c>
      <c r="D55" s="38"/>
      <c r="E55" s="38"/>
      <c r="F55" s="38"/>
    </row>
    <row r="56" spans="1:6" s="123" customFormat="1" ht="30" customHeight="1" x14ac:dyDescent="0.25">
      <c r="A56" s="36" t="s">
        <v>552</v>
      </c>
      <c r="B56" s="37" t="s">
        <v>253</v>
      </c>
      <c r="C56" s="40">
        <v>3000</v>
      </c>
      <c r="D56" s="38"/>
      <c r="E56" s="38"/>
      <c r="F56" s="38"/>
    </row>
    <row r="57" spans="1:6" s="123" customFormat="1" ht="30" customHeight="1" x14ac:dyDescent="0.25">
      <c r="A57" s="36" t="s">
        <v>313</v>
      </c>
      <c r="B57" s="37" t="s">
        <v>216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574</v>
      </c>
      <c r="B58" s="37" t="s">
        <v>978</v>
      </c>
      <c r="C58" s="40">
        <v>90263.5</v>
      </c>
      <c r="D58" s="38"/>
      <c r="E58" s="38"/>
      <c r="F58" s="38"/>
    </row>
    <row r="59" spans="1:6" s="123" customFormat="1" ht="30" customHeight="1" x14ac:dyDescent="0.25">
      <c r="A59" s="36" t="s">
        <v>262</v>
      </c>
      <c r="B59" s="37" t="s">
        <v>216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484</v>
      </c>
      <c r="B60" s="37" t="s">
        <v>353</v>
      </c>
      <c r="C60" s="38"/>
      <c r="D60" s="39">
        <v>395</v>
      </c>
      <c r="E60" s="38"/>
      <c r="F60" s="38"/>
    </row>
    <row r="61" spans="1:6" s="123" customFormat="1" ht="30" customHeight="1" x14ac:dyDescent="0.25">
      <c r="A61" s="36" t="s">
        <v>795</v>
      </c>
      <c r="B61" s="37" t="s">
        <v>216</v>
      </c>
      <c r="C61" s="39">
        <v>395</v>
      </c>
      <c r="D61" s="38"/>
      <c r="E61" s="38"/>
      <c r="F61" s="38"/>
    </row>
    <row r="62" spans="1:6" s="123" customFormat="1" ht="30" customHeight="1" x14ac:dyDescent="0.25">
      <c r="A62" s="36" t="s">
        <v>264</v>
      </c>
      <c r="B62" s="37" t="s">
        <v>216</v>
      </c>
      <c r="C62" s="40">
        <v>1185</v>
      </c>
      <c r="D62" s="38"/>
      <c r="E62" s="38"/>
      <c r="F62" s="38"/>
    </row>
    <row r="63" spans="1:6" s="123" customFormat="1" ht="30" customHeight="1" x14ac:dyDescent="0.25">
      <c r="A63" s="36" t="s">
        <v>224</v>
      </c>
      <c r="B63" s="37" t="s">
        <v>216</v>
      </c>
      <c r="C63" s="40">
        <v>2370</v>
      </c>
      <c r="D63" s="38"/>
      <c r="E63" s="38"/>
      <c r="F63" s="38"/>
    </row>
    <row r="64" spans="1:6" s="123" customFormat="1" ht="30" customHeight="1" x14ac:dyDescent="0.25">
      <c r="A64" s="36" t="s">
        <v>225</v>
      </c>
      <c r="B64" s="37" t="s">
        <v>216</v>
      </c>
      <c r="C64" s="40">
        <v>1975</v>
      </c>
      <c r="D64" s="38"/>
      <c r="E64" s="38"/>
      <c r="F64" s="38"/>
    </row>
    <row r="65" spans="1:6" s="123" customFormat="1" ht="30" customHeight="1" x14ac:dyDescent="0.25">
      <c r="A65" s="36" t="s">
        <v>576</v>
      </c>
      <c r="B65" s="37" t="s">
        <v>51</v>
      </c>
      <c r="C65" s="39">
        <v>395</v>
      </c>
      <c r="D65" s="38"/>
      <c r="E65" s="38"/>
      <c r="F65" s="38"/>
    </row>
    <row r="66" spans="1:6" s="123" customFormat="1" ht="30" customHeight="1" x14ac:dyDescent="0.25">
      <c r="A66" s="36" t="s">
        <v>227</v>
      </c>
      <c r="B66" s="37" t="s">
        <v>216</v>
      </c>
      <c r="C66" s="40">
        <v>3160</v>
      </c>
      <c r="D66" s="38"/>
      <c r="E66" s="38"/>
      <c r="F66" s="38"/>
    </row>
    <row r="67" spans="1:6" s="123" customFormat="1" ht="30" customHeight="1" x14ac:dyDescent="0.25">
      <c r="A67" s="36" t="s">
        <v>459</v>
      </c>
      <c r="B67" s="37" t="s">
        <v>286</v>
      </c>
      <c r="C67" s="38"/>
      <c r="D67" s="38"/>
      <c r="E67" s="39">
        <v>908</v>
      </c>
      <c r="F67" s="38"/>
    </row>
    <row r="68" spans="1:6" s="123" customFormat="1" ht="30" customHeight="1" x14ac:dyDescent="0.25">
      <c r="A68" s="36" t="s">
        <v>500</v>
      </c>
      <c r="B68" s="37" t="s">
        <v>546</v>
      </c>
      <c r="C68" s="39">
        <v>395</v>
      </c>
      <c r="D68" s="38"/>
      <c r="E68" s="38"/>
      <c r="F68" s="38"/>
    </row>
    <row r="69" spans="1:6" s="123" customFormat="1" ht="30" customHeight="1" x14ac:dyDescent="0.25">
      <c r="A69" s="36" t="s">
        <v>623</v>
      </c>
      <c r="B69" s="37" t="s">
        <v>292</v>
      </c>
      <c r="C69" s="38"/>
      <c r="D69" s="38"/>
      <c r="E69" s="39">
        <v>790</v>
      </c>
      <c r="F69" s="38"/>
    </row>
    <row r="70" spans="1:6" s="123" customFormat="1" ht="30" customHeight="1" x14ac:dyDescent="0.25">
      <c r="A70" s="36" t="s">
        <v>229</v>
      </c>
      <c r="B70" s="37" t="s">
        <v>216</v>
      </c>
      <c r="C70" s="40">
        <v>2765</v>
      </c>
      <c r="D70" s="38"/>
      <c r="E70" s="38"/>
      <c r="F70" s="38"/>
    </row>
    <row r="71" spans="1:6" s="123" customFormat="1" ht="30" customHeight="1" x14ac:dyDescent="0.25">
      <c r="A71" s="36" t="s">
        <v>363</v>
      </c>
      <c r="B71" s="37" t="s">
        <v>49</v>
      </c>
      <c r="C71" s="38"/>
      <c r="D71" s="38"/>
      <c r="E71" s="40">
        <v>1060</v>
      </c>
      <c r="F71" s="38"/>
    </row>
    <row r="72" spans="1:6" s="123" customFormat="1" ht="30" customHeight="1" thickBot="1" x14ac:dyDescent="0.3">
      <c r="A72" s="36" t="s">
        <v>230</v>
      </c>
      <c r="B72" s="37" t="s">
        <v>216</v>
      </c>
      <c r="C72" s="40">
        <v>2765</v>
      </c>
      <c r="D72" s="38"/>
      <c r="E72" s="38"/>
      <c r="F72" s="38"/>
    </row>
    <row r="73" spans="1:6" s="123" customFormat="1" ht="30" customHeight="1" x14ac:dyDescent="0.25">
      <c r="A73" s="178" t="s">
        <v>52</v>
      </c>
      <c r="B73" s="178"/>
      <c r="C73" s="41">
        <v>110461</v>
      </c>
      <c r="D73" s="41">
        <v>3741</v>
      </c>
      <c r="E73" s="41">
        <v>2758</v>
      </c>
      <c r="F73" s="175"/>
    </row>
    <row r="74" spans="1:6" s="123" customFormat="1" ht="30" customHeight="1" x14ac:dyDescent="0.25">
      <c r="A74" s="194" t="s">
        <v>22</v>
      </c>
      <c r="B74" s="194"/>
      <c r="C74" s="194"/>
      <c r="D74" s="194"/>
      <c r="E74" s="194"/>
      <c r="F74" s="108">
        <v>116960</v>
      </c>
    </row>
    <row r="75" spans="1:6" s="123" customFormat="1" ht="30" customHeight="1" x14ac:dyDescent="0.25">
      <c r="A75" s="31"/>
      <c r="B75" s="31"/>
      <c r="C75" s="31"/>
      <c r="D75" s="31"/>
      <c r="E75" s="31"/>
      <c r="F75" s="31"/>
    </row>
    <row r="76" spans="1:6" s="123" customFormat="1" ht="30" customHeight="1" x14ac:dyDescent="0.25">
      <c r="A76" s="31"/>
      <c r="B76" s="31"/>
      <c r="C76" s="31"/>
      <c r="D76" s="31"/>
      <c r="E76" s="31"/>
      <c r="F76" s="31"/>
    </row>
    <row r="77" spans="1:6" s="123" customFormat="1" ht="30" customHeight="1" x14ac:dyDescent="0.25">
      <c r="A77" s="31"/>
      <c r="B77" s="31"/>
      <c r="C77" s="31"/>
      <c r="D77" s="31"/>
      <c r="E77" s="31"/>
      <c r="F77" s="31"/>
    </row>
    <row r="78" spans="1:6" s="123" customFormat="1" ht="30" customHeight="1" x14ac:dyDescent="0.25">
      <c r="A78" s="31"/>
      <c r="B78" s="31"/>
      <c r="C78" s="31"/>
      <c r="D78" s="31"/>
      <c r="E78" s="31"/>
      <c r="F78" s="31"/>
    </row>
    <row r="79" spans="1:6" s="123" customFormat="1" ht="30" customHeight="1" x14ac:dyDescent="0.25">
      <c r="A79" s="31"/>
      <c r="B79" s="31"/>
      <c r="C79" s="31"/>
      <c r="D79" s="31"/>
      <c r="E79" s="31"/>
      <c r="F79" s="31"/>
    </row>
    <row r="80" spans="1:6" s="123" customFormat="1" ht="30" customHeight="1" x14ac:dyDescent="0.25">
      <c r="A80" s="31"/>
      <c r="B80" s="31"/>
      <c r="C80" s="31"/>
      <c r="D80" s="31"/>
      <c r="E80" s="31"/>
      <c r="F80" s="31"/>
    </row>
    <row r="81" spans="1:6" s="123" customFormat="1" ht="30" customHeight="1" x14ac:dyDescent="0.25">
      <c r="A81" s="31"/>
      <c r="B81" s="31"/>
      <c r="C81" s="31"/>
      <c r="D81" s="31"/>
      <c r="E81" s="31"/>
      <c r="F81" s="31"/>
    </row>
    <row r="82" spans="1:6" s="123" customFormat="1" ht="30" customHeight="1" x14ac:dyDescent="0.25">
      <c r="A82" s="31"/>
      <c r="B82" s="31"/>
      <c r="C82" s="31"/>
      <c r="D82" s="31"/>
      <c r="E82" s="31"/>
      <c r="F82" s="31"/>
    </row>
    <row r="83" spans="1:6" s="123" customFormat="1" ht="30" customHeight="1" x14ac:dyDescent="0.25">
      <c r="A83" s="31"/>
      <c r="B83" s="31"/>
      <c r="C83" s="31"/>
      <c r="D83" s="31"/>
      <c r="E83" s="31"/>
      <c r="F83" s="31"/>
    </row>
    <row r="84" spans="1:6" s="123" customFormat="1" ht="30" customHeight="1" x14ac:dyDescent="0.25">
      <c r="A84" s="31"/>
      <c r="B84" s="31"/>
      <c r="C84" s="31"/>
      <c r="D84" s="31"/>
      <c r="E84" s="31"/>
      <c r="F84" s="31"/>
    </row>
    <row r="85" spans="1:6" s="123" customFormat="1" ht="30" customHeight="1" x14ac:dyDescent="0.25">
      <c r="A85" s="31"/>
      <c r="B85" s="31"/>
      <c r="C85" s="31"/>
      <c r="D85" s="31"/>
      <c r="E85" s="31"/>
      <c r="F85" s="31"/>
    </row>
    <row r="86" spans="1:6" s="123" customFormat="1" ht="30" customHeight="1" x14ac:dyDescent="0.25">
      <c r="A86" s="31"/>
      <c r="B86" s="31"/>
      <c r="C86" s="31"/>
      <c r="D86" s="31"/>
      <c r="E86" s="31"/>
      <c r="F86" s="31"/>
    </row>
    <row r="87" spans="1:6" s="123" customFormat="1" ht="30" customHeight="1" x14ac:dyDescent="0.25">
      <c r="A87" s="31"/>
      <c r="B87" s="31"/>
      <c r="C87" s="31"/>
      <c r="D87" s="31"/>
      <c r="E87" s="31"/>
      <c r="F87" s="31"/>
    </row>
    <row r="88" spans="1:6" s="123" customFormat="1" ht="30" customHeight="1" x14ac:dyDescent="0.25">
      <c r="A88" s="31"/>
      <c r="B88" s="31"/>
      <c r="C88" s="31"/>
      <c r="D88" s="31"/>
      <c r="E88" s="31"/>
      <c r="F88" s="31"/>
    </row>
    <row r="89" spans="1:6" s="123" customFormat="1" ht="30" customHeight="1" x14ac:dyDescent="0.25">
      <c r="A89" s="31"/>
      <c r="B89" s="31"/>
      <c r="C89" s="31"/>
      <c r="D89" s="31"/>
      <c r="E89" s="31"/>
      <c r="F89" s="31"/>
    </row>
    <row r="90" spans="1:6" s="123" customFormat="1" ht="30" customHeight="1" x14ac:dyDescent="0.25">
      <c r="A90" s="31"/>
      <c r="B90" s="31"/>
      <c r="C90" s="31"/>
      <c r="D90" s="31"/>
      <c r="E90" s="31"/>
      <c r="F90" s="31"/>
    </row>
    <row r="91" spans="1:6" s="123" customFormat="1" ht="30" customHeight="1" x14ac:dyDescent="0.25">
      <c r="A91" s="31"/>
      <c r="B91" s="31"/>
      <c r="C91" s="31"/>
      <c r="D91" s="31"/>
      <c r="E91" s="31"/>
      <c r="F91" s="31"/>
    </row>
    <row r="92" spans="1:6" s="123" customFormat="1" ht="30" customHeight="1" x14ac:dyDescent="0.25">
      <c r="A92" s="31"/>
      <c r="B92" s="31"/>
      <c r="C92" s="31"/>
      <c r="D92" s="31"/>
      <c r="E92" s="31"/>
      <c r="F92" s="31"/>
    </row>
    <row r="93" spans="1:6" s="123" customFormat="1" ht="30" customHeight="1" x14ac:dyDescent="0.25">
      <c r="A93" s="31"/>
      <c r="B93" s="31"/>
      <c r="C93" s="31"/>
      <c r="D93" s="31"/>
      <c r="E93" s="31"/>
      <c r="F93" s="31"/>
    </row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0:F40"/>
    <mergeCell ref="A73:B73"/>
    <mergeCell ref="A74:E7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rgb="FF002060"/>
    <pageSetUpPr fitToPage="1"/>
  </sheetPr>
  <dimension ref="A1:J247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5" width="9" customWidth="1"/>
    <col min="6" max="6" width="8.7109375" customWidth="1"/>
    <col min="7" max="7" width="9" customWidth="1"/>
    <col min="8" max="8" width="4.140625" customWidth="1"/>
    <col min="9" max="9" width="9.28515625" customWidth="1"/>
    <col min="10" max="10" width="9.855468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201</v>
      </c>
      <c r="I2" s="206"/>
      <c r="J2" s="206"/>
    </row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1960</v>
      </c>
    </row>
    <row r="7" spans="1:10" x14ac:dyDescent="0.25">
      <c r="A7" t="s">
        <v>8</v>
      </c>
      <c r="C7" s="20">
        <v>93.1</v>
      </c>
      <c r="D7" s="19" t="s">
        <v>9</v>
      </c>
      <c r="E7" s="208" t="s">
        <v>10</v>
      </c>
      <c r="F7" s="208"/>
      <c r="G7" s="208"/>
      <c r="I7" s="20">
        <v>1</v>
      </c>
    </row>
    <row r="8" spans="1:10" x14ac:dyDescent="0.25">
      <c r="C8" s="114"/>
      <c r="E8" s="208" t="s">
        <v>11</v>
      </c>
      <c r="F8" s="208"/>
      <c r="G8" s="208"/>
      <c r="I8" s="20">
        <v>2</v>
      </c>
    </row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4">
        <v>7.09</v>
      </c>
      <c r="J12" s="134">
        <v>7.44</v>
      </c>
    </row>
    <row r="13" spans="1:10" x14ac:dyDescent="0.25">
      <c r="H13" s="22"/>
      <c r="I13" s="42"/>
      <c r="J13" s="25"/>
    </row>
    <row r="14" spans="1:10" x14ac:dyDescent="0.25">
      <c r="A14" s="114"/>
      <c r="B14" s="114"/>
      <c r="C14" s="114"/>
      <c r="D14" s="114"/>
      <c r="E14" s="114"/>
      <c r="F14" s="114"/>
      <c r="G14" s="114"/>
      <c r="H14" s="22"/>
      <c r="I14" s="42"/>
      <c r="J14" s="114"/>
    </row>
    <row r="15" spans="1:10" x14ac:dyDescent="0.25">
      <c r="I15" s="4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8066.16</v>
      </c>
      <c r="F21" s="202"/>
      <c r="G21" s="202">
        <v>8032.65</v>
      </c>
      <c r="H21" s="202"/>
      <c r="I21" s="197">
        <f>SUM(E21-G21)</f>
        <v>33.510000000000218</v>
      </c>
      <c r="J21" s="197"/>
    </row>
    <row r="22" spans="1:10" ht="15" customHeight="1" x14ac:dyDescent="0.25">
      <c r="A22" s="113">
        <v>2</v>
      </c>
      <c r="B22" s="188"/>
      <c r="C22" s="188"/>
      <c r="D22" s="188"/>
      <c r="E22" s="263"/>
      <c r="F22" s="264"/>
      <c r="G22" s="263"/>
      <c r="H22" s="264"/>
      <c r="I22" s="265"/>
      <c r="J22" s="266"/>
    </row>
    <row r="23" spans="1:10" x14ac:dyDescent="0.25">
      <c r="A23" s="113"/>
      <c r="B23" s="200" t="s">
        <v>22</v>
      </c>
      <c r="C23" s="200"/>
      <c r="D23" s="200"/>
      <c r="E23" s="197">
        <f>E21+E22</f>
        <v>8066.16</v>
      </c>
      <c r="F23" s="197"/>
      <c r="G23" s="197">
        <f>G21+G22</f>
        <v>8032.65</v>
      </c>
      <c r="H23" s="197"/>
      <c r="I23" s="197">
        <f>I21+I22</f>
        <v>33.510000000000218</v>
      </c>
      <c r="J23" s="197"/>
    </row>
    <row r="24" spans="1:10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0</v>
      </c>
    </row>
    <row r="25" spans="1:10" x14ac:dyDescent="0.25">
      <c r="A25" s="26" t="s">
        <v>24</v>
      </c>
    </row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9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4.05</v>
      </c>
      <c r="H28" s="199"/>
      <c r="I28" s="197">
        <f>G28*$C$7*12</f>
        <v>4524.66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0.39</v>
      </c>
      <c r="H29" s="199"/>
      <c r="I29" s="197">
        <f t="shared" ref="I29:I37" si="0">G29*$C$7*12</f>
        <v>435.70799999999997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1228.92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si="0"/>
        <v>122.892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536.25599999999997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335.15999999999997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256.95600000000002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0.78</v>
      </c>
      <c r="H37" s="196"/>
      <c r="I37" s="197">
        <f t="shared" si="0"/>
        <v>871.41599999999994</v>
      </c>
      <c r="J37" s="197"/>
    </row>
    <row r="38" spans="1:10" s="57" customFormat="1" ht="25.15" customHeight="1" x14ac:dyDescent="0.25">
      <c r="A38" s="118"/>
      <c r="B38" s="262" t="s">
        <v>40</v>
      </c>
      <c r="C38" s="262"/>
      <c r="D38" s="262"/>
      <c r="E38" s="262"/>
      <c r="F38" s="118"/>
      <c r="G38" s="199">
        <f>SUM(G28:H37)</f>
        <v>7.4399999999999995</v>
      </c>
      <c r="H38" s="199"/>
      <c r="I38" s="197">
        <f>SUM(I28:J37)</f>
        <v>8311.9679999999989</v>
      </c>
      <c r="J38" s="197"/>
    </row>
    <row r="49" s="123" customFormat="1" ht="30" customHeight="1" x14ac:dyDescent="0.25"/>
    <row r="50" s="123" customFormat="1" ht="30" customHeight="1" x14ac:dyDescent="0.25"/>
    <row r="51" s="123" customFormat="1" ht="30" customHeight="1" x14ac:dyDescent="0.25"/>
    <row r="52" s="123" customFormat="1" ht="30" customHeight="1" x14ac:dyDescent="0.25"/>
    <row r="53" s="123" customFormat="1" ht="30" customHeight="1" x14ac:dyDescent="0.25"/>
    <row r="54" s="123" customFormat="1" ht="30" customHeight="1" x14ac:dyDescent="0.25"/>
    <row r="55" s="123" customFormat="1" ht="30" customHeight="1" x14ac:dyDescent="0.25"/>
    <row r="56" s="123" customFormat="1" ht="30" customHeight="1" x14ac:dyDescent="0.25"/>
    <row r="57" s="123" customFormat="1" ht="30" customHeight="1" x14ac:dyDescent="0.25"/>
    <row r="58" s="123" customFormat="1" ht="30" customHeight="1" x14ac:dyDescent="0.25"/>
    <row r="59" s="123" customFormat="1" ht="30" customHeight="1" x14ac:dyDescent="0.25"/>
    <row r="60" s="123" customFormat="1" ht="30" customHeight="1" x14ac:dyDescent="0.25"/>
    <row r="61" s="123" customFormat="1" ht="30" customHeight="1" x14ac:dyDescent="0.25"/>
    <row r="62" s="123" customFormat="1" ht="30" customHeight="1" x14ac:dyDescent="0.25"/>
    <row r="63" s="123" customFormat="1" ht="30" customHeight="1" x14ac:dyDescent="0.25"/>
    <row r="64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  <row r="247" s="123" customFormat="1" ht="30" customHeight="1" x14ac:dyDescent="0.25"/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8:E28"/>
    <mergeCell ref="G28:H28"/>
    <mergeCell ref="I28:J28"/>
    <mergeCell ref="B27:E27"/>
    <mergeCell ref="G27:H27"/>
    <mergeCell ref="I27:J27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12.28515625" customWidth="1"/>
    <col min="4" max="4" width="10.28515625" customWidth="1"/>
    <col min="5" max="5" width="5.42578125" customWidth="1"/>
    <col min="6" max="6" width="8.7109375" customWidth="1"/>
    <col min="7" max="7" width="9" customWidth="1"/>
    <col min="8" max="8" width="4.140625" customWidth="1"/>
    <col min="9" max="10" width="9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202</v>
      </c>
      <c r="I2" s="206"/>
      <c r="J2" s="206"/>
    </row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1962</v>
      </c>
    </row>
    <row r="7" spans="1:10" x14ac:dyDescent="0.25">
      <c r="A7" t="s">
        <v>8</v>
      </c>
      <c r="C7" s="20">
        <v>90.9</v>
      </c>
      <c r="D7" s="19" t="s">
        <v>9</v>
      </c>
      <c r="E7" s="208" t="s">
        <v>10</v>
      </c>
      <c r="F7" s="208"/>
      <c r="G7" s="208"/>
      <c r="I7" s="20">
        <v>1</v>
      </c>
    </row>
    <row r="8" spans="1:10" x14ac:dyDescent="0.25">
      <c r="C8" s="114"/>
      <c r="E8" s="208" t="s">
        <v>11</v>
      </c>
      <c r="F8" s="208"/>
      <c r="G8" s="208"/>
      <c r="I8" s="20">
        <v>2</v>
      </c>
    </row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4">
        <v>7.09</v>
      </c>
      <c r="J12" s="134">
        <v>7.44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x14ac:dyDescent="0.25">
      <c r="I15" s="9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/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7875.56</v>
      </c>
      <c r="F21" s="202"/>
      <c r="G21" s="202">
        <v>6826.8</v>
      </c>
      <c r="H21" s="202"/>
      <c r="I21" s="197">
        <f>SUM(E21-G21)</f>
        <v>1048.7600000000002</v>
      </c>
      <c r="J21" s="197"/>
    </row>
    <row r="22" spans="1:10" ht="1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7875.56</v>
      </c>
      <c r="F23" s="197"/>
      <c r="G23" s="197">
        <f>G21+G22</f>
        <v>6826.8</v>
      </c>
      <c r="H23" s="197"/>
      <c r="I23" s="197">
        <f>I21+I22</f>
        <v>1048.7600000000002</v>
      </c>
      <c r="J23" s="197"/>
    </row>
    <row r="24" spans="1:10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135.76</v>
      </c>
    </row>
    <row r="25" spans="1:10" x14ac:dyDescent="0.25">
      <c r="A25" s="26" t="s">
        <v>24</v>
      </c>
    </row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42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4.05</v>
      </c>
      <c r="H28" s="199"/>
      <c r="I28" s="197">
        <f>G28*$C$7*12</f>
        <v>4417.74</v>
      </c>
      <c r="J28" s="197"/>
    </row>
    <row r="29" spans="1:10" ht="40.9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0.39</v>
      </c>
      <c r="H29" s="199"/>
      <c r="I29" s="197">
        <f t="shared" ref="I29:I37" si="0">G29*$C$7*12</f>
        <v>425.41200000000003</v>
      </c>
      <c r="J29" s="197"/>
    </row>
    <row r="30" spans="1:10" ht="38.450000000000003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1199.8800000000001</v>
      </c>
      <c r="J30" s="197"/>
    </row>
    <row r="31" spans="1:10" ht="25.15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si="0"/>
        <v>119.988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60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523.58399999999995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327.24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250.88400000000004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0.78</v>
      </c>
      <c r="H37" s="196"/>
      <c r="I37" s="197">
        <f t="shared" si="0"/>
        <v>850.82400000000007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7.4399999999999995</v>
      </c>
      <c r="H38" s="199"/>
      <c r="I38" s="197">
        <f>I28+I29+I30+I31+I32+I33+I34+I35+I36+I37</f>
        <v>8115.5519999999997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979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79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306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thickBot="1" x14ac:dyDescent="0.3">
      <c r="A48" s="36" t="s">
        <v>453</v>
      </c>
      <c r="B48" s="37" t="s">
        <v>51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178" t="s">
        <v>52</v>
      </c>
      <c r="B49" s="178"/>
      <c r="C49" s="157">
        <v>607.5</v>
      </c>
      <c r="D49" s="175"/>
      <c r="E49" s="175"/>
      <c r="F49" s="175"/>
    </row>
    <row r="50" spans="1:6" s="123" customFormat="1" ht="30" customHeight="1" x14ac:dyDescent="0.25">
      <c r="A50" s="194" t="s">
        <v>22</v>
      </c>
      <c r="B50" s="194"/>
      <c r="C50" s="194"/>
      <c r="D50" s="194"/>
      <c r="E50" s="194"/>
      <c r="F50" s="174">
        <v>607.5</v>
      </c>
    </row>
    <row r="51" spans="1:6" s="123" customFormat="1" ht="30" customHeight="1" x14ac:dyDescent="0.25">
      <c r="A51" s="31"/>
      <c r="B51" s="31"/>
      <c r="C51" s="31"/>
      <c r="D51" s="31"/>
      <c r="E51" s="31"/>
      <c r="F51" s="31"/>
    </row>
    <row r="52" spans="1:6" s="123" customFormat="1" ht="30" customHeight="1" x14ac:dyDescent="0.25">
      <c r="A52" s="31"/>
      <c r="B52" s="31"/>
      <c r="C52" s="31"/>
      <c r="D52" s="31"/>
      <c r="E52" s="31"/>
      <c r="F52" s="31"/>
    </row>
    <row r="53" spans="1:6" s="123" customFormat="1" ht="30" customHeight="1" x14ac:dyDescent="0.25"/>
    <row r="54" spans="1:6" s="123" customFormat="1" ht="30" customHeight="1" x14ac:dyDescent="0.25"/>
    <row r="55" spans="1:6" s="123" customFormat="1" ht="30" customHeight="1" x14ac:dyDescent="0.25"/>
    <row r="56" spans="1:6" s="123" customFormat="1" ht="30" customHeight="1" x14ac:dyDescent="0.25"/>
    <row r="57" spans="1:6" s="123" customFormat="1" ht="30" customHeight="1" x14ac:dyDescent="0.25"/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0:F40"/>
    <mergeCell ref="A49:B49"/>
    <mergeCell ref="A50:E5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pageSetUpPr fitToPage="1"/>
  </sheetPr>
  <dimension ref="A1:J246"/>
  <sheetViews>
    <sheetView topLeftCell="A22" zoomScale="70" zoomScaleNormal="70" workbookViewId="0">
      <selection activeCell="L10" sqref="L10"/>
    </sheetView>
  </sheetViews>
  <sheetFormatPr defaultRowHeight="15" x14ac:dyDescent="0.25"/>
  <cols>
    <col min="1" max="1" width="11.7109375" customWidth="1"/>
    <col min="2" max="2" width="55.28515625" customWidth="1"/>
    <col min="3" max="7" width="9" customWidth="1"/>
    <col min="8" max="8" width="4.140625" customWidth="1"/>
    <col min="9" max="9" width="17.28515625" customWidth="1"/>
    <col min="10" max="10" width="12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203</v>
      </c>
      <c r="I2" s="206"/>
      <c r="J2" s="206"/>
    </row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1969</v>
      </c>
    </row>
    <row r="7" spans="1:10" x14ac:dyDescent="0.25">
      <c r="A7" t="s">
        <v>8</v>
      </c>
      <c r="C7" s="20">
        <v>138.80000000000001</v>
      </c>
      <c r="D7" s="19" t="s">
        <v>9</v>
      </c>
      <c r="E7" s="208" t="s">
        <v>10</v>
      </c>
      <c r="F7" s="208"/>
      <c r="G7" s="208"/>
      <c r="I7" s="20">
        <v>1</v>
      </c>
    </row>
    <row r="8" spans="1:10" x14ac:dyDescent="0.25">
      <c r="C8" s="114"/>
      <c r="E8" s="208" t="s">
        <v>11</v>
      </c>
      <c r="F8" s="208"/>
      <c r="G8" s="208"/>
      <c r="I8" s="20">
        <v>4</v>
      </c>
    </row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x14ac:dyDescent="0.25">
      <c r="H11" s="21"/>
      <c r="I11" s="135"/>
      <c r="J11" s="136">
        <v>42552</v>
      </c>
    </row>
    <row r="12" spans="1:10" x14ac:dyDescent="0.25">
      <c r="A12" t="s">
        <v>13</v>
      </c>
      <c r="G12" t="s">
        <v>14</v>
      </c>
      <c r="H12" s="22"/>
      <c r="I12" s="134"/>
      <c r="J12" s="133">
        <v>5.85</v>
      </c>
    </row>
    <row r="13" spans="1:10" x14ac:dyDescent="0.25">
      <c r="H13" s="22"/>
      <c r="I13" s="25"/>
      <c r="J13" s="114"/>
    </row>
    <row r="14" spans="1:10" x14ac:dyDescent="0.25">
      <c r="H14" s="22"/>
      <c r="I14" s="42"/>
      <c r="J14" s="114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0</v>
      </c>
      <c r="F21" s="202"/>
      <c r="G21" s="202">
        <v>0</v>
      </c>
      <c r="H21" s="202"/>
      <c r="I21" s="197">
        <f>SUM(E21-G21)</f>
        <v>0</v>
      </c>
      <c r="J21" s="197"/>
    </row>
    <row r="22" spans="1:10" ht="1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SUM(E21:E22)</f>
        <v>0</v>
      </c>
      <c r="F23" s="197"/>
      <c r="G23" s="197">
        <f>SUM(G21:G22)</f>
        <v>0</v>
      </c>
      <c r="H23" s="197"/>
      <c r="I23" s="197">
        <f>I21+I22</f>
        <v>0</v>
      </c>
      <c r="J23" s="197"/>
    </row>
    <row r="24" spans="1:10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2439</v>
      </c>
    </row>
    <row r="25" spans="1:10" x14ac:dyDescent="0.25">
      <c r="A25" s="26" t="s">
        <v>24</v>
      </c>
    </row>
    <row r="26" spans="1:10" x14ac:dyDescent="0.25">
      <c r="A26" s="26"/>
    </row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42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0</v>
      </c>
      <c r="H28" s="199"/>
      <c r="I28" s="197">
        <f>G28*$C$7*12</f>
        <v>0</v>
      </c>
      <c r="J28" s="197"/>
    </row>
    <row r="29" spans="1:10" ht="40.9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 t="shared" ref="I29:I37" si="0">G29*$C$7*12</f>
        <v>0</v>
      </c>
      <c r="J29" s="197"/>
    </row>
    <row r="30" spans="1:10" ht="38.450000000000003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0</v>
      </c>
      <c r="H30" s="196"/>
      <c r="I30" s="197">
        <f t="shared" si="0"/>
        <v>0</v>
      </c>
      <c r="J30" s="197"/>
    </row>
    <row r="31" spans="1:10" ht="25.15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si="0"/>
        <v>0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60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</v>
      </c>
      <c r="H34" s="196"/>
      <c r="I34" s="197">
        <f t="shared" si="0"/>
        <v>0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</v>
      </c>
      <c r="H35" s="196"/>
      <c r="I35" s="197">
        <f t="shared" si="0"/>
        <v>0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</v>
      </c>
      <c r="H36" s="196"/>
      <c r="I36" s="197">
        <f t="shared" si="0"/>
        <v>0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0</v>
      </c>
      <c r="H37" s="196"/>
      <c r="I37" s="197">
        <f t="shared" si="0"/>
        <v>0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v>0</v>
      </c>
      <c r="H38" s="199"/>
      <c r="I38" s="197">
        <f>SUM(I28:J37)</f>
        <v>0</v>
      </c>
      <c r="J38" s="197"/>
    </row>
    <row r="48" spans="1:10" s="123" customFormat="1" ht="30" customHeight="1" x14ac:dyDescent="0.25"/>
    <row r="49" s="123" customFormat="1" ht="30" customHeight="1" x14ac:dyDescent="0.25"/>
    <row r="50" s="123" customFormat="1" ht="30" customHeight="1" x14ac:dyDescent="0.25"/>
    <row r="51" s="123" customFormat="1" ht="30" customHeight="1" x14ac:dyDescent="0.25"/>
    <row r="52" s="123" customFormat="1" ht="30" customHeight="1" x14ac:dyDescent="0.25"/>
    <row r="53" s="123" customFormat="1" ht="30" customHeight="1" x14ac:dyDescent="0.25"/>
    <row r="54" s="123" customFormat="1" ht="30" customHeight="1" x14ac:dyDescent="0.25"/>
    <row r="55" s="123" customFormat="1" ht="30" customHeight="1" x14ac:dyDescent="0.25"/>
    <row r="56" s="123" customFormat="1" ht="30" customHeight="1" x14ac:dyDescent="0.25"/>
    <row r="57" s="123" customFormat="1" ht="30" customHeight="1" x14ac:dyDescent="0.25"/>
    <row r="58" s="123" customFormat="1" ht="30" customHeight="1" x14ac:dyDescent="0.25"/>
    <row r="59" s="123" customFormat="1" ht="30" customHeight="1" x14ac:dyDescent="0.25"/>
    <row r="60" s="123" customFormat="1" ht="30" customHeight="1" x14ac:dyDescent="0.25"/>
    <row r="61" s="123" customFormat="1" ht="30" customHeight="1" x14ac:dyDescent="0.25"/>
    <row r="62" s="123" customFormat="1" ht="30" customHeight="1" x14ac:dyDescent="0.25"/>
    <row r="63" s="123" customFormat="1" ht="30" customHeight="1" x14ac:dyDescent="0.25"/>
    <row r="64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1">
    <mergeCell ref="B28:E28"/>
    <mergeCell ref="G28:H28"/>
    <mergeCell ref="I28:J2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pageSetUpPr fitToPage="1"/>
  </sheetPr>
  <dimension ref="A1:IW246"/>
  <sheetViews>
    <sheetView topLeftCell="A4" zoomScale="70" zoomScaleNormal="70" workbookViewId="0">
      <selection activeCell="B27" sqref="B27:E27"/>
    </sheetView>
  </sheetViews>
  <sheetFormatPr defaultRowHeight="15" x14ac:dyDescent="0.25"/>
  <cols>
    <col min="1" max="1" width="11.7109375" style="57" customWidth="1"/>
    <col min="2" max="2" width="55.28515625" style="57" customWidth="1"/>
    <col min="3" max="3" width="10" style="57" customWidth="1"/>
    <col min="4" max="4" width="10.140625" style="57" customWidth="1"/>
    <col min="5" max="5" width="8.42578125" style="57" customWidth="1"/>
    <col min="6" max="6" width="8.7109375" style="57" customWidth="1"/>
    <col min="7" max="7" width="6.5703125" style="57" customWidth="1"/>
    <col min="8" max="8" width="4.140625" style="57" customWidth="1"/>
    <col min="9" max="9" width="9.5703125" style="57" customWidth="1"/>
    <col min="10" max="10" width="9.28515625" style="57" customWidth="1"/>
    <col min="11" max="11" width="10.140625" style="57" customWidth="1"/>
    <col min="12" max="257" width="9.140625" style="57" customWidth="1"/>
    <col min="258" max="1025" width="9.140625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s="57" t="s">
        <v>1</v>
      </c>
      <c r="C2" s="206" t="s">
        <v>210</v>
      </c>
      <c r="D2" s="206"/>
      <c r="E2" s="206"/>
      <c r="F2" s="206"/>
      <c r="G2" s="96" t="s">
        <v>3</v>
      </c>
      <c r="H2" s="206" t="s">
        <v>204</v>
      </c>
      <c r="I2" s="206"/>
      <c r="J2" s="206"/>
    </row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x14ac:dyDescent="0.25">
      <c r="A5" s="97"/>
    </row>
    <row r="6" spans="1:10" x14ac:dyDescent="0.25">
      <c r="A6" s="57" t="s">
        <v>6</v>
      </c>
      <c r="C6" s="98"/>
      <c r="D6" s="19"/>
      <c r="E6" s="208" t="s">
        <v>7</v>
      </c>
      <c r="F6" s="208"/>
      <c r="G6" s="208"/>
      <c r="I6" s="99">
        <v>1980</v>
      </c>
    </row>
    <row r="7" spans="1:10" x14ac:dyDescent="0.25">
      <c r="A7" s="57" t="s">
        <v>8</v>
      </c>
      <c r="C7" s="99">
        <v>91.9</v>
      </c>
      <c r="D7" s="19" t="s">
        <v>9</v>
      </c>
      <c r="E7" s="208" t="s">
        <v>10</v>
      </c>
      <c r="F7" s="208"/>
      <c r="G7" s="208"/>
      <c r="I7" s="99">
        <v>1</v>
      </c>
    </row>
    <row r="8" spans="1:10" x14ac:dyDescent="0.25">
      <c r="C8" s="100"/>
      <c r="E8" s="208" t="s">
        <v>11</v>
      </c>
      <c r="F8" s="208"/>
      <c r="G8" s="208"/>
      <c r="I8" s="99">
        <v>2</v>
      </c>
    </row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x14ac:dyDescent="0.25">
      <c r="H11" s="101"/>
      <c r="I11" s="136">
        <v>43344</v>
      </c>
      <c r="J11" s="136">
        <v>43709</v>
      </c>
    </row>
    <row r="12" spans="1:10" x14ac:dyDescent="0.25">
      <c r="A12" s="57" t="s">
        <v>13</v>
      </c>
      <c r="G12" s="57" t="s">
        <v>14</v>
      </c>
      <c r="H12" s="102"/>
      <c r="I12" s="137">
        <v>6.76</v>
      </c>
      <c r="J12" s="134">
        <v>7.09</v>
      </c>
    </row>
    <row r="13" spans="1:10" x14ac:dyDescent="0.25">
      <c r="H13" s="102"/>
      <c r="I13" s="103"/>
      <c r="J13" s="25"/>
    </row>
    <row r="14" spans="1:10" x14ac:dyDescent="0.25">
      <c r="H14" s="102"/>
      <c r="I14" s="103"/>
      <c r="J14" s="100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257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257" x14ac:dyDescent="0.25">
      <c r="A18" s="104" t="s">
        <v>16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20" spans="1:257" x14ac:dyDescent="0.25">
      <c r="A20" s="118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257" x14ac:dyDescent="0.25">
      <c r="A21" s="118">
        <v>1</v>
      </c>
      <c r="B21" s="186" t="s">
        <v>21</v>
      </c>
      <c r="C21" s="186"/>
      <c r="D21" s="186"/>
      <c r="E21" s="202">
        <v>0</v>
      </c>
      <c r="F21" s="202"/>
      <c r="G21" s="202">
        <v>0</v>
      </c>
      <c r="H21" s="202"/>
      <c r="I21" s="197">
        <f>SUM(E21-G21)</f>
        <v>0</v>
      </c>
      <c r="J21" s="197"/>
    </row>
    <row r="22" spans="1:257" ht="15" customHeight="1" x14ac:dyDescent="0.25">
      <c r="A22" s="118">
        <v>2</v>
      </c>
      <c r="B22" s="189"/>
      <c r="C22" s="189"/>
      <c r="D22" s="189"/>
      <c r="E22" s="203"/>
      <c r="F22" s="203"/>
      <c r="G22" s="203"/>
      <c r="H22" s="203"/>
      <c r="I22" s="197">
        <f>SUM(E22-G22)</f>
        <v>0</v>
      </c>
      <c r="J22" s="197"/>
    </row>
    <row r="23" spans="1:257" x14ac:dyDescent="0.25">
      <c r="A23" s="118"/>
      <c r="B23" s="200" t="s">
        <v>22</v>
      </c>
      <c r="C23" s="200"/>
      <c r="D23" s="200"/>
      <c r="E23" s="197">
        <f>SUM(E21:F22)</f>
        <v>0</v>
      </c>
      <c r="F23" s="197"/>
      <c r="G23" s="197">
        <f>SUM(G21:H22)</f>
        <v>0</v>
      </c>
      <c r="H23" s="197"/>
      <c r="I23" s="197">
        <f>SUM(E23-G23)</f>
        <v>0</v>
      </c>
      <c r="J23" s="197"/>
    </row>
    <row r="24" spans="1:257" x14ac:dyDescent="0.25">
      <c r="A24" s="118"/>
      <c r="B24" s="92" t="s">
        <v>55</v>
      </c>
      <c r="C24" s="93"/>
      <c r="D24" s="93"/>
      <c r="E24" s="93"/>
      <c r="F24" s="93"/>
      <c r="G24" s="93"/>
      <c r="H24" s="94"/>
      <c r="I24" s="92"/>
      <c r="J24" s="94">
        <v>0</v>
      </c>
    </row>
    <row r="25" spans="1:257" x14ac:dyDescent="0.25">
      <c r="A25" s="104" t="s">
        <v>24</v>
      </c>
    </row>
    <row r="26" spans="1:257" x14ac:dyDescent="0.25">
      <c r="A26" s="26" t="s">
        <v>24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30" customHeight="1" x14ac:dyDescent="0.25">
      <c r="A28" s="30">
        <v>1</v>
      </c>
      <c r="B28" s="269" t="s">
        <v>30</v>
      </c>
      <c r="C28" s="269"/>
      <c r="D28" s="269"/>
      <c r="E28" s="269"/>
      <c r="F28" s="118" t="s">
        <v>14</v>
      </c>
      <c r="G28" s="199">
        <v>0</v>
      </c>
      <c r="H28" s="199"/>
      <c r="I28" s="197">
        <f>G28*$C$7*12</f>
        <v>0</v>
      </c>
      <c r="J28" s="197"/>
    </row>
    <row r="29" spans="1:257" ht="42" customHeight="1" x14ac:dyDescent="0.25">
      <c r="A29" s="30">
        <v>2</v>
      </c>
      <c r="B29" s="269" t="s">
        <v>31</v>
      </c>
      <c r="C29" s="269"/>
      <c r="D29" s="269"/>
      <c r="E29" s="269"/>
      <c r="F29" s="118" t="s">
        <v>14</v>
      </c>
      <c r="G29" s="199">
        <v>0</v>
      </c>
      <c r="H29" s="199"/>
      <c r="I29" s="197">
        <f>G29*$C$7*12</f>
        <v>0</v>
      </c>
      <c r="J29" s="197"/>
    </row>
    <row r="30" spans="1:257" ht="42" customHeight="1" x14ac:dyDescent="0.25">
      <c r="A30" s="30">
        <v>3</v>
      </c>
      <c r="B30" s="269" t="s">
        <v>32</v>
      </c>
      <c r="C30" s="269"/>
      <c r="D30" s="269"/>
      <c r="E30" s="269"/>
      <c r="F30" s="118" t="s">
        <v>14</v>
      </c>
      <c r="G30" s="199">
        <v>0</v>
      </c>
      <c r="H30" s="199"/>
      <c r="I30" s="197">
        <f>G30*$C$7*12</f>
        <v>0</v>
      </c>
      <c r="J30" s="197"/>
    </row>
    <row r="31" spans="1:257" ht="28.5" customHeight="1" x14ac:dyDescent="0.25">
      <c r="A31" s="30">
        <v>4</v>
      </c>
      <c r="B31" s="269" t="s">
        <v>33</v>
      </c>
      <c r="C31" s="269"/>
      <c r="D31" s="269"/>
      <c r="E31" s="269"/>
      <c r="F31" s="118" t="s">
        <v>14</v>
      </c>
      <c r="G31" s="199">
        <v>0</v>
      </c>
      <c r="H31" s="199"/>
      <c r="I31" s="197">
        <f>G31*$C$7*12</f>
        <v>0</v>
      </c>
      <c r="J31" s="197"/>
    </row>
    <row r="32" spans="1:257" ht="25.15" customHeight="1" x14ac:dyDescent="0.25">
      <c r="A32" s="30">
        <v>5</v>
      </c>
      <c r="B32" s="269" t="s">
        <v>61</v>
      </c>
      <c r="C32" s="269"/>
      <c r="D32" s="269"/>
      <c r="E32" s="269"/>
      <c r="F32" s="118" t="s">
        <v>14</v>
      </c>
      <c r="G32" s="199">
        <v>0</v>
      </c>
      <c r="H32" s="199"/>
      <c r="I32" s="197">
        <f t="shared" ref="I32:I37" si="0">G32*$C$7*12</f>
        <v>0</v>
      </c>
      <c r="J32" s="197"/>
    </row>
    <row r="33" spans="1:10" ht="25.15" customHeight="1" x14ac:dyDescent="0.25">
      <c r="A33" s="30">
        <v>6</v>
      </c>
      <c r="B33" s="269" t="s">
        <v>60</v>
      </c>
      <c r="C33" s="269"/>
      <c r="D33" s="269"/>
      <c r="E33" s="269"/>
      <c r="F33" s="118" t="s">
        <v>14</v>
      </c>
      <c r="G33" s="199">
        <v>0</v>
      </c>
      <c r="H33" s="199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269" t="s">
        <v>36</v>
      </c>
      <c r="C34" s="269"/>
      <c r="D34" s="269"/>
      <c r="E34" s="269"/>
      <c r="F34" s="118" t="s">
        <v>14</v>
      </c>
      <c r="G34" s="199">
        <v>0</v>
      </c>
      <c r="H34" s="199"/>
      <c r="I34" s="197">
        <f t="shared" si="0"/>
        <v>0</v>
      </c>
      <c r="J34" s="197"/>
    </row>
    <row r="35" spans="1:10" ht="25.15" customHeight="1" x14ac:dyDescent="0.25">
      <c r="A35" s="30">
        <v>8</v>
      </c>
      <c r="B35" s="269" t="s">
        <v>37</v>
      </c>
      <c r="C35" s="269"/>
      <c r="D35" s="269"/>
      <c r="E35" s="269"/>
      <c r="F35" s="118" t="s">
        <v>14</v>
      </c>
      <c r="G35" s="199">
        <v>0</v>
      </c>
      <c r="H35" s="199"/>
      <c r="I35" s="197">
        <f t="shared" si="0"/>
        <v>0</v>
      </c>
      <c r="J35" s="197"/>
    </row>
    <row r="36" spans="1:10" ht="25.15" customHeight="1" x14ac:dyDescent="0.25">
      <c r="A36" s="30">
        <v>9</v>
      </c>
      <c r="B36" s="269" t="s">
        <v>38</v>
      </c>
      <c r="C36" s="269"/>
      <c r="D36" s="269"/>
      <c r="E36" s="269"/>
      <c r="F36" s="118" t="s">
        <v>14</v>
      </c>
      <c r="G36" s="199">
        <v>0</v>
      </c>
      <c r="H36" s="199"/>
      <c r="I36" s="197">
        <f t="shared" si="0"/>
        <v>0</v>
      </c>
      <c r="J36" s="197"/>
    </row>
    <row r="37" spans="1:10" ht="25.15" customHeight="1" x14ac:dyDescent="0.25">
      <c r="A37" s="30">
        <v>10</v>
      </c>
      <c r="B37" s="269" t="s">
        <v>39</v>
      </c>
      <c r="C37" s="269"/>
      <c r="D37" s="269"/>
      <c r="E37" s="269"/>
      <c r="F37" s="118" t="s">
        <v>14</v>
      </c>
      <c r="G37" s="199">
        <v>0</v>
      </c>
      <c r="H37" s="199"/>
      <c r="I37" s="197">
        <f t="shared" si="0"/>
        <v>0</v>
      </c>
      <c r="J37" s="197"/>
    </row>
    <row r="38" spans="1:10" ht="15" customHeight="1" x14ac:dyDescent="0.25">
      <c r="A38" s="118"/>
      <c r="B38" s="262" t="s">
        <v>40</v>
      </c>
      <c r="C38" s="262"/>
      <c r="D38" s="262"/>
      <c r="E38" s="262"/>
      <c r="F38" s="118"/>
      <c r="G38" s="199"/>
      <c r="H38" s="199"/>
      <c r="I38" s="197">
        <f>I28+I29+I30+I31+I32+I33+I34+I35+I36+I37</f>
        <v>0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209" t="s">
        <v>41</v>
      </c>
      <c r="B40" s="209"/>
      <c r="C40" s="209"/>
      <c r="D40" s="209"/>
      <c r="E40" s="209"/>
      <c r="F40" s="209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205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146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x14ac:dyDescent="0.25">
      <c r="A46" s="105" t="s">
        <v>42</v>
      </c>
      <c r="B46" s="106" t="s">
        <v>43</v>
      </c>
      <c r="C46" s="106" t="s">
        <v>44</v>
      </c>
      <c r="D46" s="106" t="s">
        <v>45</v>
      </c>
      <c r="E46" s="106" t="s">
        <v>46</v>
      </c>
      <c r="F46" s="107" t="s">
        <v>47</v>
      </c>
    </row>
    <row r="47" spans="1:10" x14ac:dyDescent="0.25">
      <c r="A47" s="36" t="s">
        <v>206</v>
      </c>
      <c r="B47" s="37" t="s">
        <v>48</v>
      </c>
      <c r="C47" s="39">
        <v>128.5</v>
      </c>
      <c r="D47" s="38"/>
      <c r="E47" s="38"/>
      <c r="F47" s="38"/>
    </row>
    <row r="48" spans="1:10" s="123" customFormat="1" ht="30" customHeight="1" x14ac:dyDescent="0.25">
      <c r="A48" s="119" t="s">
        <v>207</v>
      </c>
      <c r="B48" s="120" t="s">
        <v>136</v>
      </c>
      <c r="C48" s="124">
        <v>7488.7</v>
      </c>
      <c r="D48" s="121"/>
      <c r="E48" s="121"/>
      <c r="F48" s="121"/>
    </row>
    <row r="49" spans="1:6" s="123" customFormat="1" ht="30" customHeight="1" x14ac:dyDescent="0.25">
      <c r="A49" s="119" t="s">
        <v>208</v>
      </c>
      <c r="B49" s="120" t="s">
        <v>49</v>
      </c>
      <c r="C49" s="121"/>
      <c r="D49" s="121"/>
      <c r="E49" s="122">
        <v>514</v>
      </c>
      <c r="F49" s="121"/>
    </row>
    <row r="50" spans="1:6" s="123" customFormat="1" ht="30" customHeight="1" x14ac:dyDescent="0.25">
      <c r="A50" s="267" t="s">
        <v>52</v>
      </c>
      <c r="B50" s="267"/>
      <c r="C50" s="125">
        <v>7617.2</v>
      </c>
      <c r="D50" s="126"/>
      <c r="E50" s="127">
        <v>514</v>
      </c>
      <c r="F50" s="126"/>
    </row>
    <row r="51" spans="1:6" s="123" customFormat="1" ht="30" customHeight="1" x14ac:dyDescent="0.25">
      <c r="A51" s="268" t="s">
        <v>22</v>
      </c>
      <c r="B51" s="268"/>
      <c r="C51" s="268"/>
      <c r="D51" s="268"/>
      <c r="E51" s="268"/>
      <c r="F51" s="128">
        <v>8131.2</v>
      </c>
    </row>
    <row r="52" spans="1:6" s="123" customFormat="1" ht="30" customHeight="1" x14ac:dyDescent="0.25"/>
    <row r="53" spans="1:6" s="123" customFormat="1" ht="30" customHeight="1" x14ac:dyDescent="0.25"/>
    <row r="54" spans="1:6" s="123" customFormat="1" ht="30" customHeight="1" x14ac:dyDescent="0.25"/>
    <row r="55" spans="1:6" s="123" customFormat="1" ht="30" customHeight="1" x14ac:dyDescent="0.25"/>
    <row r="56" spans="1:6" s="123" customFormat="1" ht="30" customHeight="1" x14ac:dyDescent="0.25"/>
    <row r="57" spans="1:6" s="123" customFormat="1" ht="30" customHeight="1" x14ac:dyDescent="0.25"/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A40:F40"/>
    <mergeCell ref="A50:B50"/>
    <mergeCell ref="A51:E51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002060"/>
    <pageSetUpPr fitToPage="1"/>
  </sheetPr>
  <dimension ref="A1:IW247"/>
  <sheetViews>
    <sheetView topLeftCell="A19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17.7109375" customWidth="1"/>
    <col min="3" max="3" width="34" customWidth="1"/>
    <col min="4" max="5" width="9" customWidth="1"/>
    <col min="6" max="6" width="11.7109375" customWidth="1"/>
    <col min="7" max="7" width="12.5703125" customWidth="1"/>
    <col min="8" max="8" width="6" customWidth="1"/>
    <col min="9" max="9" width="15.5703125" customWidth="1"/>
    <col min="10" max="10" width="8.42578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209</v>
      </c>
      <c r="I2" s="206"/>
      <c r="J2" s="206"/>
    </row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1934</v>
      </c>
    </row>
    <row r="7" spans="1:10" x14ac:dyDescent="0.25">
      <c r="A7" t="s">
        <v>8</v>
      </c>
      <c r="C7" s="20">
        <v>556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16</v>
      </c>
    </row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x14ac:dyDescent="0.25">
      <c r="I11" s="142">
        <v>43709</v>
      </c>
      <c r="J11" s="142">
        <v>44075</v>
      </c>
    </row>
    <row r="12" spans="1:10" x14ac:dyDescent="0.25">
      <c r="A12" t="s">
        <v>13</v>
      </c>
      <c r="G12" t="s">
        <v>14</v>
      </c>
      <c r="I12" s="133">
        <v>8.67</v>
      </c>
      <c r="J12" s="133">
        <v>9.1</v>
      </c>
    </row>
    <row r="13" spans="1:10" x14ac:dyDescent="0.25">
      <c r="H13" s="25"/>
      <c r="I13" s="114"/>
      <c r="J13" s="114"/>
    </row>
    <row r="14" spans="1:10" x14ac:dyDescent="0.25">
      <c r="H14" s="22"/>
      <c r="I14" s="42"/>
      <c r="J14" s="114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257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257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257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257" x14ac:dyDescent="0.25">
      <c r="A21" s="113">
        <v>1</v>
      </c>
      <c r="B21" s="186" t="s">
        <v>21</v>
      </c>
      <c r="C21" s="186"/>
      <c r="D21" s="186"/>
      <c r="E21" s="202">
        <v>44418.84</v>
      </c>
      <c r="F21" s="202"/>
      <c r="G21" s="202">
        <v>42626.26</v>
      </c>
      <c r="H21" s="202"/>
      <c r="I21" s="197"/>
      <c r="J21" s="197"/>
    </row>
    <row r="22" spans="1:257" ht="1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197">
        <f>SUM(E22-G22)</f>
        <v>0</v>
      </c>
      <c r="J22" s="197"/>
    </row>
    <row r="23" spans="1:257" x14ac:dyDescent="0.25">
      <c r="A23" s="113"/>
      <c r="B23" s="200" t="s">
        <v>22</v>
      </c>
      <c r="C23" s="200"/>
      <c r="D23" s="200"/>
      <c r="E23" s="197">
        <f>SUM(E21:F22)</f>
        <v>44418.84</v>
      </c>
      <c r="F23" s="197"/>
      <c r="G23" s="197">
        <f>SUM(G21:H22)</f>
        <v>42626.26</v>
      </c>
      <c r="H23" s="197"/>
      <c r="I23" s="197">
        <f>SUM(E23-G23)</f>
        <v>1792.5799999999945</v>
      </c>
      <c r="J23" s="197"/>
    </row>
    <row r="24" spans="1:257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108428.36</v>
      </c>
    </row>
    <row r="25" spans="1:257" x14ac:dyDescent="0.25">
      <c r="A25" s="26" t="s">
        <v>24</v>
      </c>
    </row>
    <row r="27" spans="1:257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257" ht="25.15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33360</v>
      </c>
      <c r="J28" s="197"/>
    </row>
    <row r="29" spans="1:257" ht="25.1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 t="shared" ref="I29:I37" si="0">G29*$C$7*12</f>
        <v>0</v>
      </c>
      <c r="J29" s="197"/>
    </row>
    <row r="30" spans="1:257" ht="25.15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7339.2000000000007</v>
      </c>
      <c r="J30" s="197"/>
    </row>
    <row r="31" spans="1:257" ht="25.15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si="0"/>
        <v>667.2</v>
      </c>
      <c r="J31" s="197"/>
    </row>
    <row r="32" spans="1:257" ht="25.15" customHeight="1" x14ac:dyDescent="0.25">
      <c r="A32" s="30">
        <v>5</v>
      </c>
      <c r="B32" s="269" t="s">
        <v>61</v>
      </c>
      <c r="C32" s="269"/>
      <c r="D32" s="269"/>
      <c r="E32" s="269"/>
      <c r="F32" s="118" t="s">
        <v>14</v>
      </c>
      <c r="G32" s="199">
        <v>0</v>
      </c>
      <c r="H32" s="199"/>
      <c r="I32" s="197">
        <f t="shared" si="0"/>
        <v>0</v>
      </c>
      <c r="J32" s="19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</row>
    <row r="33" spans="1:13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3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3202.56</v>
      </c>
      <c r="J34" s="197"/>
    </row>
    <row r="35" spans="1:13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2001.6</v>
      </c>
      <c r="J35" s="197"/>
    </row>
    <row r="36" spans="1:13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1534.5600000000002</v>
      </c>
      <c r="J36" s="197"/>
      <c r="M36">
        <v>0</v>
      </c>
    </row>
    <row r="37" spans="1:13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12610.079999999998</v>
      </c>
      <c r="J37" s="197"/>
    </row>
    <row r="38" spans="1:13" ht="25.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I28+I29+I30+I31+I33+I34+I35+I36+I37</f>
        <v>60715.199999999983</v>
      </c>
      <c r="J38" s="197"/>
    </row>
    <row r="39" spans="1:13" x14ac:dyDescent="0.25">
      <c r="A39" s="31"/>
      <c r="B39" s="31"/>
      <c r="C39" s="31"/>
      <c r="D39" s="31"/>
      <c r="E39" s="31"/>
      <c r="F39" s="31"/>
      <c r="G39" s="31"/>
    </row>
    <row r="40" spans="1:13" x14ac:dyDescent="0.25">
      <c r="A40" s="31"/>
      <c r="B40" s="31"/>
      <c r="C40" s="31"/>
      <c r="D40" s="31"/>
      <c r="E40" s="31"/>
      <c r="F40" s="31"/>
      <c r="G40" s="31"/>
    </row>
    <row r="41" spans="1:13" ht="20.25" x14ac:dyDescent="0.3">
      <c r="A41" s="177" t="s">
        <v>41</v>
      </c>
      <c r="B41" s="177"/>
      <c r="C41" s="177"/>
      <c r="D41" s="177"/>
      <c r="E41" s="177"/>
      <c r="F41" s="177"/>
    </row>
    <row r="42" spans="1:13" x14ac:dyDescent="0.25">
      <c r="A42" s="31"/>
      <c r="B42" s="31"/>
      <c r="C42" s="31"/>
      <c r="D42" s="31"/>
      <c r="E42" s="31"/>
      <c r="F42" s="31"/>
    </row>
    <row r="43" spans="1:13" ht="18" x14ac:dyDescent="0.25">
      <c r="A43" s="32" t="s">
        <v>980</v>
      </c>
      <c r="B43" s="31"/>
      <c r="C43" s="31"/>
      <c r="D43" s="31"/>
      <c r="E43" s="31"/>
      <c r="F43" s="31"/>
    </row>
    <row r="44" spans="1:13" x14ac:dyDescent="0.25">
      <c r="A44" s="31"/>
      <c r="B44" s="31"/>
      <c r="C44" s="31"/>
      <c r="D44" s="31"/>
      <c r="E44" s="31"/>
      <c r="F44" s="31"/>
    </row>
    <row r="45" spans="1:13" ht="18" x14ac:dyDescent="0.25">
      <c r="A45" s="32" t="s">
        <v>213</v>
      </c>
      <c r="B45" s="31"/>
      <c r="C45" s="31"/>
      <c r="D45" s="31"/>
      <c r="E45" s="31"/>
      <c r="F45" s="31"/>
    </row>
    <row r="46" spans="1:13" ht="15.75" thickBot="1" x14ac:dyDescent="0.3">
      <c r="A46" s="31"/>
      <c r="B46" s="31"/>
      <c r="C46" s="31"/>
      <c r="D46" s="31"/>
      <c r="E46" s="31"/>
      <c r="F46" s="31"/>
    </row>
    <row r="47" spans="1:13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3" x14ac:dyDescent="0.25">
      <c r="A48" s="36" t="s">
        <v>944</v>
      </c>
      <c r="B48" s="37" t="s">
        <v>48</v>
      </c>
      <c r="C48" s="39">
        <v>410</v>
      </c>
      <c r="D48" s="38"/>
      <c r="E48" s="38"/>
      <c r="F48" s="38"/>
    </row>
    <row r="49" spans="1:7" s="123" customFormat="1" ht="30" customHeight="1" x14ac:dyDescent="0.25">
      <c r="A49" s="36" t="s">
        <v>539</v>
      </c>
      <c r="B49" s="37" t="s">
        <v>239</v>
      </c>
      <c r="C49" s="38"/>
      <c r="D49" s="38"/>
      <c r="E49" s="39">
        <v>395</v>
      </c>
      <c r="F49" s="38"/>
    </row>
    <row r="50" spans="1:7" s="123" customFormat="1" ht="30" customHeight="1" x14ac:dyDescent="0.25">
      <c r="A50" s="36" t="s">
        <v>477</v>
      </c>
      <c r="B50" s="37" t="s">
        <v>216</v>
      </c>
      <c r="C50" s="39">
        <v>395</v>
      </c>
      <c r="D50" s="38"/>
      <c r="E50" s="38"/>
      <c r="F50" s="38"/>
    </row>
    <row r="51" spans="1:7" s="123" customFormat="1" ht="30" customHeight="1" x14ac:dyDescent="0.25">
      <c r="A51" s="36" t="s">
        <v>219</v>
      </c>
      <c r="B51" s="37" t="s">
        <v>216</v>
      </c>
      <c r="C51" s="39">
        <v>197.5</v>
      </c>
      <c r="D51" s="38"/>
      <c r="E51" s="38"/>
      <c r="F51" s="38"/>
    </row>
    <row r="52" spans="1:7" s="123" customFormat="1" ht="30" customHeight="1" x14ac:dyDescent="0.25">
      <c r="A52" s="36" t="s">
        <v>395</v>
      </c>
      <c r="B52" s="37" t="s">
        <v>216</v>
      </c>
      <c r="C52" s="39">
        <v>197.5</v>
      </c>
      <c r="D52" s="38"/>
      <c r="E52" s="38"/>
      <c r="F52" s="38"/>
      <c r="G52" s="58"/>
    </row>
    <row r="53" spans="1:7" s="123" customFormat="1" ht="30" customHeight="1" x14ac:dyDescent="0.25">
      <c r="A53" s="36" t="s">
        <v>325</v>
      </c>
      <c r="B53" s="37" t="s">
        <v>216</v>
      </c>
      <c r="C53" s="39">
        <v>395</v>
      </c>
      <c r="D53" s="38"/>
      <c r="E53" s="38"/>
      <c r="F53" s="38"/>
      <c r="G53" s="58"/>
    </row>
    <row r="54" spans="1:7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7" s="123" customFormat="1" ht="30" customHeight="1" x14ac:dyDescent="0.25">
      <c r="A55" s="36" t="s">
        <v>519</v>
      </c>
      <c r="B55" s="37" t="s">
        <v>216</v>
      </c>
      <c r="C55" s="40">
        <v>1975</v>
      </c>
      <c r="D55" s="38"/>
      <c r="E55" s="38"/>
      <c r="F55" s="38"/>
    </row>
    <row r="56" spans="1:7" s="123" customFormat="1" ht="30" customHeight="1" x14ac:dyDescent="0.25">
      <c r="A56" s="36" t="s">
        <v>981</v>
      </c>
      <c r="B56" s="37" t="s">
        <v>294</v>
      </c>
      <c r="C56" s="38"/>
      <c r="D56" s="38"/>
      <c r="E56" s="40">
        <v>1734</v>
      </c>
      <c r="F56" s="38"/>
    </row>
    <row r="57" spans="1:7" s="123" customFormat="1" ht="30" customHeight="1" x14ac:dyDescent="0.25">
      <c r="A57" s="36" t="s">
        <v>266</v>
      </c>
      <c r="B57" s="37" t="s">
        <v>216</v>
      </c>
      <c r="C57" s="40">
        <v>2370</v>
      </c>
      <c r="D57" s="38"/>
      <c r="E57" s="38"/>
      <c r="F57" s="38"/>
    </row>
    <row r="58" spans="1:7" s="123" customFormat="1" ht="30" customHeight="1" x14ac:dyDescent="0.25">
      <c r="A58" s="36" t="s">
        <v>616</v>
      </c>
      <c r="B58" s="37" t="s">
        <v>51</v>
      </c>
      <c r="C58" s="39">
        <v>395</v>
      </c>
      <c r="D58" s="38"/>
      <c r="E58" s="38"/>
      <c r="F58" s="38"/>
    </row>
    <row r="59" spans="1:7" s="123" customFormat="1" ht="30" customHeight="1" x14ac:dyDescent="0.25">
      <c r="A59" s="36" t="s">
        <v>227</v>
      </c>
      <c r="B59" s="37" t="s">
        <v>216</v>
      </c>
      <c r="C59" s="40">
        <v>3160</v>
      </c>
      <c r="D59" s="38"/>
      <c r="E59" s="38"/>
      <c r="F59" s="38"/>
    </row>
    <row r="60" spans="1:7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7" s="123" customFormat="1" ht="30" customHeight="1" thickBot="1" x14ac:dyDescent="0.3">
      <c r="A61" s="36" t="s">
        <v>230</v>
      </c>
      <c r="B61" s="37" t="s">
        <v>216</v>
      </c>
      <c r="C61" s="40">
        <v>2765</v>
      </c>
      <c r="D61" s="38"/>
      <c r="E61" s="38"/>
      <c r="F61" s="38"/>
    </row>
    <row r="62" spans="1:7" s="123" customFormat="1" ht="30" customHeight="1" x14ac:dyDescent="0.25">
      <c r="A62" s="178" t="s">
        <v>52</v>
      </c>
      <c r="B62" s="178"/>
      <c r="C62" s="41">
        <v>16407.5</v>
      </c>
      <c r="D62" s="175"/>
      <c r="E62" s="41">
        <v>2129</v>
      </c>
      <c r="F62" s="175"/>
    </row>
    <row r="63" spans="1:7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18536.5</v>
      </c>
    </row>
    <row r="64" spans="1:7" s="123" customFormat="1" ht="30" customHeight="1" x14ac:dyDescent="0.25">
      <c r="A64" s="31"/>
      <c r="B64" s="31"/>
      <c r="C64" s="31"/>
      <c r="D64" s="31"/>
      <c r="E64" s="31"/>
      <c r="F64" s="31"/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  <row r="247" s="123" customFormat="1" ht="30" customHeight="1" x14ac:dyDescent="0.25"/>
  </sheetData>
  <mergeCells count="64">
    <mergeCell ref="A41:F41"/>
    <mergeCell ref="A62:B62"/>
    <mergeCell ref="A63:E63"/>
    <mergeCell ref="B32:E32"/>
    <mergeCell ref="G32:H32"/>
    <mergeCell ref="B33:E33"/>
    <mergeCell ref="G33:H33"/>
    <mergeCell ref="B38:E38"/>
    <mergeCell ref="G38:H38"/>
    <mergeCell ref="I32:J3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3:J33"/>
    <mergeCell ref="B34:E34"/>
    <mergeCell ref="G34:H34"/>
    <mergeCell ref="I34:J34"/>
    <mergeCell ref="I37:J37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pageSetUpPr fitToPage="1"/>
  </sheetPr>
  <dimension ref="B2:J246"/>
  <sheetViews>
    <sheetView zoomScale="70" zoomScaleNormal="70" workbookViewId="0">
      <selection activeCell="B27" sqref="B27:E27"/>
    </sheetView>
  </sheetViews>
  <sheetFormatPr defaultRowHeight="15" x14ac:dyDescent="0.25"/>
  <cols>
    <col min="1" max="1" width="11.7109375" customWidth="1"/>
    <col min="2" max="2" width="55.28515625" customWidth="1"/>
    <col min="3" max="7" width="9" customWidth="1"/>
    <col min="8" max="8" width="4.140625" customWidth="1"/>
    <col min="9" max="1025" width="9" customWidth="1"/>
  </cols>
  <sheetData>
    <row r="2" spans="3:10" x14ac:dyDescent="0.25">
      <c r="C2" t="s">
        <v>2</v>
      </c>
    </row>
    <row r="11" spans="3:10" x14ac:dyDescent="0.25">
      <c r="I11" s="141"/>
      <c r="J11" s="141"/>
    </row>
    <row r="12" spans="3:10" x14ac:dyDescent="0.25">
      <c r="I12" s="133"/>
      <c r="J12" s="133"/>
    </row>
    <row r="13" spans="3:10" x14ac:dyDescent="0.25">
      <c r="I13" s="114"/>
      <c r="J13" s="114"/>
    </row>
    <row r="14" spans="3:10" x14ac:dyDescent="0.25">
      <c r="I14" s="114"/>
      <c r="J14" s="114"/>
    </row>
    <row r="21" spans="2:2" x14ac:dyDescent="0.25">
      <c r="B21" t="s">
        <v>21</v>
      </c>
    </row>
    <row r="24" spans="2:2" x14ac:dyDescent="0.25">
      <c r="B24" t="s">
        <v>55</v>
      </c>
    </row>
    <row r="27" spans="2:2" ht="59.45" customHeight="1" x14ac:dyDescent="0.25"/>
    <row r="32" spans="2:2" ht="25.15" customHeight="1" x14ac:dyDescent="0.25"/>
    <row r="33" ht="25.15" customHeight="1" x14ac:dyDescent="0.25"/>
    <row r="34" ht="25.15" customHeight="1" x14ac:dyDescent="0.25"/>
    <row r="35" ht="25.15" customHeight="1" x14ac:dyDescent="0.25"/>
    <row r="36" ht="25.15" customHeight="1" x14ac:dyDescent="0.25"/>
    <row r="37" ht="25.15" customHeight="1" x14ac:dyDescent="0.25"/>
    <row r="48" s="123" customFormat="1" ht="30" customHeight="1" x14ac:dyDescent="0.25"/>
    <row r="49" s="123" customFormat="1" ht="30" customHeight="1" x14ac:dyDescent="0.25"/>
    <row r="50" s="123" customFormat="1" ht="30" customHeight="1" x14ac:dyDescent="0.25"/>
    <row r="51" s="123" customFormat="1" ht="30" customHeight="1" x14ac:dyDescent="0.25"/>
    <row r="52" s="123" customFormat="1" ht="30" customHeight="1" x14ac:dyDescent="0.25"/>
    <row r="53" s="123" customFormat="1" ht="30" customHeight="1" x14ac:dyDescent="0.25"/>
    <row r="54" s="123" customFormat="1" ht="30" customHeight="1" x14ac:dyDescent="0.25"/>
    <row r="55" s="123" customFormat="1" ht="30" customHeight="1" x14ac:dyDescent="0.25"/>
    <row r="56" s="123" customFormat="1" ht="30" customHeight="1" x14ac:dyDescent="0.25"/>
    <row r="57" s="123" customFormat="1" ht="30" customHeight="1" x14ac:dyDescent="0.25"/>
    <row r="58" s="123" customFormat="1" ht="30" customHeight="1" x14ac:dyDescent="0.25"/>
    <row r="59" s="123" customFormat="1" ht="30" customHeight="1" x14ac:dyDescent="0.25"/>
    <row r="60" s="123" customFormat="1" ht="30" customHeight="1" x14ac:dyDescent="0.25"/>
    <row r="61" s="123" customFormat="1" ht="30" customHeight="1" x14ac:dyDescent="0.25"/>
    <row r="62" s="123" customFormat="1" ht="30" customHeight="1" x14ac:dyDescent="0.25"/>
    <row r="63" s="123" customFormat="1" ht="30" customHeight="1" x14ac:dyDescent="0.25"/>
    <row r="64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pageSetUpPr fitToPage="1"/>
  </sheetPr>
  <dimension ref="B2:J246"/>
  <sheetViews>
    <sheetView zoomScale="70" zoomScaleNormal="70" workbookViewId="0">
      <selection activeCell="B27" sqref="B27:E27"/>
    </sheetView>
  </sheetViews>
  <sheetFormatPr defaultRowHeight="15" x14ac:dyDescent="0.25"/>
  <cols>
    <col min="1" max="1" width="11.7109375" customWidth="1"/>
    <col min="2" max="2" width="55.28515625" customWidth="1"/>
    <col min="3" max="7" width="9" customWidth="1"/>
    <col min="8" max="8" width="4.140625" customWidth="1"/>
    <col min="9" max="1025" width="9" customWidth="1"/>
  </cols>
  <sheetData>
    <row r="2" spans="3:10" x14ac:dyDescent="0.25">
      <c r="C2" t="s">
        <v>2</v>
      </c>
    </row>
    <row r="11" spans="3:10" x14ac:dyDescent="0.25">
      <c r="I11" s="141"/>
      <c r="J11" s="141"/>
    </row>
    <row r="12" spans="3:10" x14ac:dyDescent="0.25">
      <c r="I12" s="133"/>
      <c r="J12" s="133"/>
    </row>
    <row r="13" spans="3:10" x14ac:dyDescent="0.25">
      <c r="I13" s="114"/>
      <c r="J13" s="114"/>
    </row>
    <row r="14" spans="3:10" x14ac:dyDescent="0.25">
      <c r="I14" s="114"/>
      <c r="J14" s="114"/>
    </row>
    <row r="21" spans="2:2" x14ac:dyDescent="0.25">
      <c r="B21" t="s">
        <v>21</v>
      </c>
    </row>
    <row r="24" spans="2:2" x14ac:dyDescent="0.25">
      <c r="B24" t="s">
        <v>55</v>
      </c>
    </row>
    <row r="27" spans="2:2" ht="59.45" customHeight="1" x14ac:dyDescent="0.25"/>
    <row r="32" spans="2:2" ht="25.15" customHeight="1" x14ac:dyDescent="0.25"/>
    <row r="33" ht="25.15" customHeight="1" x14ac:dyDescent="0.25"/>
    <row r="34" ht="25.15" customHeight="1" x14ac:dyDescent="0.25"/>
    <row r="35" ht="25.15" customHeight="1" x14ac:dyDescent="0.25"/>
    <row r="36" ht="25.15" customHeight="1" x14ac:dyDescent="0.25"/>
    <row r="37" ht="25.15" customHeight="1" x14ac:dyDescent="0.25"/>
    <row r="48" s="123" customFormat="1" ht="30" customHeight="1" x14ac:dyDescent="0.25"/>
    <row r="49" s="123" customFormat="1" ht="30" customHeight="1" x14ac:dyDescent="0.25"/>
    <row r="50" s="123" customFormat="1" ht="30" customHeight="1" x14ac:dyDescent="0.25"/>
    <row r="51" s="123" customFormat="1" ht="30" customHeight="1" x14ac:dyDescent="0.25"/>
    <row r="52" s="123" customFormat="1" ht="30" customHeight="1" x14ac:dyDescent="0.25"/>
    <row r="53" s="123" customFormat="1" ht="30" customHeight="1" x14ac:dyDescent="0.25"/>
    <row r="54" s="123" customFormat="1" ht="30" customHeight="1" x14ac:dyDescent="0.25"/>
    <row r="55" s="123" customFormat="1" ht="30" customHeight="1" x14ac:dyDescent="0.25"/>
    <row r="56" s="123" customFormat="1" ht="30" customHeight="1" x14ac:dyDescent="0.25"/>
    <row r="57" s="123" customFormat="1" ht="30" customHeight="1" x14ac:dyDescent="0.25"/>
    <row r="58" s="123" customFormat="1" ht="30" customHeight="1" x14ac:dyDescent="0.25"/>
    <row r="59" s="123" customFormat="1" ht="30" customHeight="1" x14ac:dyDescent="0.25"/>
    <row r="60" s="123" customFormat="1" ht="30" customHeight="1" x14ac:dyDescent="0.25"/>
    <row r="61" s="123" customFormat="1" ht="30" customHeight="1" x14ac:dyDescent="0.25"/>
    <row r="62" s="123" customFormat="1" ht="30" customHeight="1" x14ac:dyDescent="0.25"/>
    <row r="63" s="123" customFormat="1" ht="30" customHeight="1" x14ac:dyDescent="0.25"/>
    <row r="64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pageSetUpPr fitToPage="1"/>
  </sheetPr>
  <dimension ref="B2:J246"/>
  <sheetViews>
    <sheetView zoomScale="70" zoomScaleNormal="70" workbookViewId="0">
      <selection activeCell="B27" sqref="B27:E27"/>
    </sheetView>
  </sheetViews>
  <sheetFormatPr defaultRowHeight="15" x14ac:dyDescent="0.25"/>
  <cols>
    <col min="1" max="1" width="11.7109375" customWidth="1"/>
    <col min="2" max="2" width="55.28515625" customWidth="1"/>
    <col min="3" max="7" width="9" customWidth="1"/>
    <col min="8" max="8" width="4.140625" customWidth="1"/>
    <col min="9" max="1025" width="9" customWidth="1"/>
  </cols>
  <sheetData>
    <row r="2" spans="3:10" x14ac:dyDescent="0.25">
      <c r="C2" t="s">
        <v>2</v>
      </c>
    </row>
    <row r="11" spans="3:10" x14ac:dyDescent="0.25">
      <c r="I11" s="141"/>
      <c r="J11" s="141"/>
    </row>
    <row r="12" spans="3:10" x14ac:dyDescent="0.25">
      <c r="I12" s="133"/>
      <c r="J12" s="133"/>
    </row>
    <row r="13" spans="3:10" x14ac:dyDescent="0.25">
      <c r="I13" s="114"/>
      <c r="J13" s="114"/>
    </row>
    <row r="14" spans="3:10" x14ac:dyDescent="0.25">
      <c r="I14" s="114"/>
      <c r="J14" s="114"/>
    </row>
    <row r="21" spans="2:2" x14ac:dyDescent="0.25">
      <c r="B21" t="s">
        <v>21</v>
      </c>
    </row>
    <row r="24" spans="2:2" x14ac:dyDescent="0.25">
      <c r="B24" t="s">
        <v>55</v>
      </c>
    </row>
    <row r="27" spans="2:2" ht="59.45" customHeight="1" x14ac:dyDescent="0.25"/>
    <row r="32" spans="2:2" ht="25.15" customHeight="1" x14ac:dyDescent="0.25"/>
    <row r="33" ht="25.15" customHeight="1" x14ac:dyDescent="0.25"/>
    <row r="34" ht="25.15" customHeight="1" x14ac:dyDescent="0.25"/>
    <row r="35" ht="25.15" customHeight="1" x14ac:dyDescent="0.25"/>
    <row r="36" ht="25.15" customHeight="1" x14ac:dyDescent="0.25"/>
    <row r="37" ht="25.15" customHeight="1" x14ac:dyDescent="0.25"/>
    <row r="48" s="123" customFormat="1" ht="30" customHeight="1" x14ac:dyDescent="0.25"/>
    <row r="49" s="123" customFormat="1" ht="30" customHeight="1" x14ac:dyDescent="0.25"/>
    <row r="50" s="123" customFormat="1" ht="30" customHeight="1" x14ac:dyDescent="0.25"/>
    <row r="51" s="123" customFormat="1" ht="30" customHeight="1" x14ac:dyDescent="0.25"/>
    <row r="52" s="123" customFormat="1" ht="30" customHeight="1" x14ac:dyDescent="0.25"/>
    <row r="53" s="123" customFormat="1" ht="30" customHeight="1" x14ac:dyDescent="0.25"/>
    <row r="54" s="123" customFormat="1" ht="30" customHeight="1" x14ac:dyDescent="0.25"/>
    <row r="55" s="123" customFormat="1" ht="30" customHeight="1" x14ac:dyDescent="0.25"/>
    <row r="56" s="123" customFormat="1" ht="30" customHeight="1" x14ac:dyDescent="0.25"/>
    <row r="57" s="123" customFormat="1" ht="30" customHeight="1" x14ac:dyDescent="0.25"/>
    <row r="58" s="123" customFormat="1" ht="30" customHeight="1" x14ac:dyDescent="0.25"/>
    <row r="59" s="123" customFormat="1" ht="30" customHeight="1" x14ac:dyDescent="0.25"/>
    <row r="60" s="123" customFormat="1" ht="30" customHeight="1" x14ac:dyDescent="0.25"/>
    <row r="61" s="123" customFormat="1" ht="30" customHeight="1" x14ac:dyDescent="0.25"/>
    <row r="62" s="123" customFormat="1" ht="30" customHeight="1" x14ac:dyDescent="0.25"/>
    <row r="63" s="123" customFormat="1" ht="30" customHeight="1" x14ac:dyDescent="0.25"/>
    <row r="64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  <pageSetUpPr fitToPage="1"/>
  </sheetPr>
  <dimension ref="A1:J246"/>
  <sheetViews>
    <sheetView topLeftCell="B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78" customWidth="1"/>
    <col min="4" max="4" width="14.7109375" customWidth="1"/>
    <col min="5" max="5" width="11.42578125"/>
    <col min="6" max="6" width="12.7109375" customWidth="1"/>
    <col min="7" max="7" width="8.7109375" customWidth="1"/>
    <col min="8" max="8" width="4.140625" customWidth="1"/>
    <col min="9" max="9" width="12.7109375" customWidth="1"/>
    <col min="10" max="10" width="11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77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1985</v>
      </c>
    </row>
    <row r="7" spans="1:10" x14ac:dyDescent="0.25">
      <c r="A7" t="s">
        <v>8</v>
      </c>
      <c r="C7" s="20">
        <v>3935.18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/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25"/>
      <c r="J13" s="43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980171.22</v>
      </c>
      <c r="F21" s="202"/>
      <c r="G21" s="202">
        <v>862289.4</v>
      </c>
      <c r="H21" s="202"/>
      <c r="I21" s="197">
        <f>SUM(E21-G21)</f>
        <v>117881.81999999995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629410.39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5.73</v>
      </c>
      <c r="H28" s="226"/>
      <c r="I28" s="197">
        <f>G28*$C$7*12</f>
        <v>270582.9768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218638.60079999999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51944.376000000004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113333.18399999998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2.2599999999999998</v>
      </c>
      <c r="H33" s="211"/>
      <c r="I33" s="197">
        <f t="shared" si="0"/>
        <v>106722.08159999999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22666.6368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14166.647999999997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10861.096799999999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2.0499999999999998</v>
      </c>
      <c r="H37" s="211"/>
      <c r="I37" s="197">
        <f t="shared" si="0"/>
        <v>96805.427999999985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225">
        <f>SUM(G28:H37)</f>
        <v>19.18</v>
      </c>
      <c r="H38" s="226"/>
      <c r="I38" s="197">
        <f>I28+I29+I30+I31+I32+I33+I34+I35+I36+I37</f>
        <v>905721.02880000009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58"/>
      <c r="B40" s="177" t="s">
        <v>41</v>
      </c>
      <c r="C40" s="177"/>
      <c r="D40" s="177"/>
      <c r="E40" s="177"/>
      <c r="F40" s="177"/>
      <c r="G40" s="177"/>
    </row>
    <row r="41" spans="1:10" x14ac:dyDescent="0.25">
      <c r="A41" s="58"/>
      <c r="B41" s="31"/>
      <c r="C41" s="31"/>
      <c r="D41" s="31"/>
      <c r="E41" s="31"/>
      <c r="F41" s="31"/>
      <c r="G41" s="31"/>
    </row>
    <row r="42" spans="1:10" ht="18" x14ac:dyDescent="0.25">
      <c r="A42" s="58"/>
      <c r="B42" s="32" t="s">
        <v>883</v>
      </c>
      <c r="C42" s="31"/>
      <c r="D42" s="31"/>
      <c r="E42" s="31"/>
      <c r="F42" s="31"/>
      <c r="G42" s="31"/>
    </row>
    <row r="43" spans="1:10" x14ac:dyDescent="0.25">
      <c r="A43" s="123"/>
      <c r="B43" s="31"/>
      <c r="C43" s="31"/>
      <c r="D43" s="31"/>
      <c r="E43" s="31"/>
      <c r="F43" s="31"/>
      <c r="G43" s="31"/>
    </row>
    <row r="44" spans="1:10" ht="18" x14ac:dyDescent="0.25">
      <c r="A44" s="123"/>
      <c r="B44" s="32" t="s">
        <v>213</v>
      </c>
      <c r="C44" s="31"/>
      <c r="D44" s="31"/>
      <c r="E44" s="31"/>
      <c r="F44" s="31"/>
      <c r="G44" s="31"/>
    </row>
    <row r="45" spans="1:10" ht="15.75" thickBot="1" x14ac:dyDescent="0.3">
      <c r="A45" s="123"/>
      <c r="B45" s="31"/>
      <c r="C45" s="31"/>
      <c r="D45" s="31"/>
      <c r="E45" s="31"/>
      <c r="F45" s="31"/>
      <c r="G45" s="31"/>
    </row>
    <row r="46" spans="1:10" ht="68.25" thickBot="1" x14ac:dyDescent="0.3">
      <c r="A46" s="123"/>
      <c r="B46" s="33" t="s">
        <v>42</v>
      </c>
      <c r="C46" s="34" t="s">
        <v>43</v>
      </c>
      <c r="D46" s="34" t="s">
        <v>44</v>
      </c>
      <c r="E46" s="34" t="s">
        <v>45</v>
      </c>
      <c r="F46" s="34" t="s">
        <v>46</v>
      </c>
      <c r="G46" s="35" t="s">
        <v>47</v>
      </c>
    </row>
    <row r="47" spans="1:10" x14ac:dyDescent="0.25">
      <c r="A47" s="123"/>
      <c r="B47" s="36" t="s">
        <v>884</v>
      </c>
      <c r="C47" s="37" t="s">
        <v>294</v>
      </c>
      <c r="D47" s="38"/>
      <c r="E47" s="38"/>
      <c r="F47" s="40">
        <v>1185</v>
      </c>
      <c r="G47" s="38"/>
    </row>
    <row r="48" spans="1:10" s="123" customFormat="1" ht="30" customHeight="1" x14ac:dyDescent="0.25">
      <c r="B48" s="36" t="s">
        <v>416</v>
      </c>
      <c r="C48" s="37" t="s">
        <v>355</v>
      </c>
      <c r="D48" s="38"/>
      <c r="E48" s="39">
        <v>395</v>
      </c>
      <c r="F48" s="38"/>
      <c r="G48" s="38"/>
    </row>
    <row r="49" spans="2:7" s="123" customFormat="1" ht="30" customHeight="1" x14ac:dyDescent="0.25">
      <c r="B49" s="36" t="s">
        <v>368</v>
      </c>
      <c r="C49" s="37" t="s">
        <v>567</v>
      </c>
      <c r="D49" s="38"/>
      <c r="E49" s="39">
        <v>395</v>
      </c>
      <c r="F49" s="38"/>
      <c r="G49" s="38"/>
    </row>
    <row r="50" spans="2:7" s="123" customFormat="1" ht="30" customHeight="1" x14ac:dyDescent="0.25">
      <c r="B50" s="36" t="s">
        <v>417</v>
      </c>
      <c r="C50" s="37" t="s">
        <v>294</v>
      </c>
      <c r="D50" s="38"/>
      <c r="E50" s="38"/>
      <c r="F50" s="39">
        <v>790</v>
      </c>
      <c r="G50" s="38"/>
    </row>
    <row r="51" spans="2:7" s="123" customFormat="1" ht="30" customHeight="1" x14ac:dyDescent="0.25">
      <c r="B51" s="36" t="s">
        <v>418</v>
      </c>
      <c r="C51" s="37" t="s">
        <v>631</v>
      </c>
      <c r="D51" s="40">
        <v>4390</v>
      </c>
      <c r="E51" s="38"/>
      <c r="F51" s="38"/>
      <c r="G51" s="38"/>
    </row>
    <row r="52" spans="2:7" s="123" customFormat="1" ht="30" customHeight="1" x14ac:dyDescent="0.25">
      <c r="B52" s="36" t="s">
        <v>289</v>
      </c>
      <c r="C52" s="37" t="s">
        <v>885</v>
      </c>
      <c r="D52" s="40">
        <v>1130</v>
      </c>
      <c r="E52" s="38"/>
      <c r="F52" s="38"/>
      <c r="G52" s="38"/>
    </row>
    <row r="53" spans="2:7" s="123" customFormat="1" ht="30" customHeight="1" x14ac:dyDescent="0.25">
      <c r="B53" s="36" t="s">
        <v>570</v>
      </c>
      <c r="C53" s="37" t="s">
        <v>299</v>
      </c>
      <c r="D53" s="40">
        <v>1185</v>
      </c>
      <c r="E53" s="38"/>
      <c r="F53" s="38"/>
      <c r="G53" s="38"/>
    </row>
    <row r="54" spans="2:7" s="123" customFormat="1" ht="30" customHeight="1" x14ac:dyDescent="0.25">
      <c r="B54" s="36" t="s">
        <v>570</v>
      </c>
      <c r="C54" s="37" t="s">
        <v>319</v>
      </c>
      <c r="D54" s="38"/>
      <c r="E54" s="39">
        <v>395</v>
      </c>
      <c r="F54" s="38"/>
      <c r="G54" s="38"/>
    </row>
    <row r="55" spans="2:7" s="123" customFormat="1" ht="30" customHeight="1" x14ac:dyDescent="0.25">
      <c r="B55" s="36" t="s">
        <v>629</v>
      </c>
      <c r="C55" s="37" t="s">
        <v>886</v>
      </c>
      <c r="D55" s="39">
        <v>555.5</v>
      </c>
      <c r="E55" s="38"/>
      <c r="F55" s="38"/>
      <c r="G55" s="38"/>
    </row>
    <row r="56" spans="2:7" s="123" customFormat="1" ht="30" customHeight="1" x14ac:dyDescent="0.25">
      <c r="B56" s="36" t="s">
        <v>234</v>
      </c>
      <c r="C56" s="37" t="s">
        <v>356</v>
      </c>
      <c r="D56" s="38"/>
      <c r="E56" s="39">
        <v>395</v>
      </c>
      <c r="F56" s="38"/>
      <c r="G56" s="38"/>
    </row>
    <row r="57" spans="2:7" s="123" customFormat="1" ht="30" customHeight="1" x14ac:dyDescent="0.25">
      <c r="B57" s="36" t="s">
        <v>234</v>
      </c>
      <c r="C57" s="37" t="s">
        <v>235</v>
      </c>
      <c r="D57" s="38"/>
      <c r="E57" s="39">
        <v>197.5</v>
      </c>
      <c r="F57" s="38"/>
      <c r="G57" s="38"/>
    </row>
    <row r="58" spans="2:7" s="123" customFormat="1" ht="30" customHeight="1" x14ac:dyDescent="0.25">
      <c r="B58" s="36" t="s">
        <v>887</v>
      </c>
      <c r="C58" s="37" t="s">
        <v>355</v>
      </c>
      <c r="D58" s="38"/>
      <c r="E58" s="39">
        <v>395</v>
      </c>
      <c r="F58" s="38"/>
      <c r="G58" s="38"/>
    </row>
    <row r="59" spans="2:7" s="123" customFormat="1" ht="30" customHeight="1" x14ac:dyDescent="0.25">
      <c r="B59" s="36" t="s">
        <v>420</v>
      </c>
      <c r="C59" s="37" t="s">
        <v>355</v>
      </c>
      <c r="D59" s="38"/>
      <c r="E59" s="39">
        <v>395</v>
      </c>
      <c r="F59" s="38"/>
      <c r="G59" s="38"/>
    </row>
    <row r="60" spans="2:7" s="123" customFormat="1" ht="30" customHeight="1" x14ac:dyDescent="0.25">
      <c r="B60" s="36" t="s">
        <v>423</v>
      </c>
      <c r="C60" s="37" t="s">
        <v>294</v>
      </c>
      <c r="D60" s="38"/>
      <c r="E60" s="38"/>
      <c r="F60" s="40">
        <v>1185</v>
      </c>
      <c r="G60" s="38"/>
    </row>
    <row r="61" spans="2:7" s="123" customFormat="1" ht="30" customHeight="1" x14ac:dyDescent="0.25">
      <c r="B61" s="36" t="s">
        <v>379</v>
      </c>
      <c r="C61" s="37" t="s">
        <v>299</v>
      </c>
      <c r="D61" s="39">
        <v>592.5</v>
      </c>
      <c r="E61" s="38"/>
      <c r="F61" s="38"/>
      <c r="G61" s="38"/>
    </row>
    <row r="62" spans="2:7" s="123" customFormat="1" ht="30" customHeight="1" x14ac:dyDescent="0.25">
      <c r="B62" s="36" t="s">
        <v>425</v>
      </c>
      <c r="C62" s="37" t="s">
        <v>356</v>
      </c>
      <c r="D62" s="38"/>
      <c r="E62" s="40">
        <v>1185</v>
      </c>
      <c r="F62" s="38"/>
      <c r="G62" s="38"/>
    </row>
    <row r="63" spans="2:7" s="123" customFormat="1" ht="30" customHeight="1" x14ac:dyDescent="0.25">
      <c r="B63" s="36" t="s">
        <v>381</v>
      </c>
      <c r="C63" s="37" t="s">
        <v>356</v>
      </c>
      <c r="D63" s="38"/>
      <c r="E63" s="39">
        <v>911</v>
      </c>
      <c r="F63" s="38"/>
      <c r="G63" s="38"/>
    </row>
    <row r="64" spans="2:7" s="123" customFormat="1" ht="30" customHeight="1" x14ac:dyDescent="0.25">
      <c r="B64" s="36" t="s">
        <v>382</v>
      </c>
      <c r="C64" s="37" t="s">
        <v>355</v>
      </c>
      <c r="D64" s="38"/>
      <c r="E64" s="39">
        <v>395</v>
      </c>
      <c r="F64" s="38"/>
      <c r="G64" s="38"/>
    </row>
    <row r="65" spans="2:7" s="123" customFormat="1" ht="30" customHeight="1" x14ac:dyDescent="0.25">
      <c r="B65" s="36" t="s">
        <v>547</v>
      </c>
      <c r="C65" s="37" t="s">
        <v>356</v>
      </c>
      <c r="D65" s="38"/>
      <c r="E65" s="40">
        <v>1185</v>
      </c>
      <c r="F65" s="38"/>
      <c r="G65" s="38"/>
    </row>
    <row r="66" spans="2:7" s="123" customFormat="1" ht="30" customHeight="1" x14ac:dyDescent="0.25">
      <c r="B66" s="36" t="s">
        <v>548</v>
      </c>
      <c r="C66" s="37" t="s">
        <v>355</v>
      </c>
      <c r="D66" s="38"/>
      <c r="E66" s="39">
        <v>395</v>
      </c>
      <c r="F66" s="38"/>
      <c r="G66" s="38"/>
    </row>
    <row r="67" spans="2:7" s="123" customFormat="1" ht="30" customHeight="1" x14ac:dyDescent="0.25">
      <c r="B67" s="36" t="s">
        <v>511</v>
      </c>
      <c r="C67" s="37" t="s">
        <v>49</v>
      </c>
      <c r="D67" s="38"/>
      <c r="E67" s="38"/>
      <c r="F67" s="39">
        <v>395</v>
      </c>
      <c r="G67" s="38"/>
    </row>
    <row r="68" spans="2:7" s="123" customFormat="1" ht="30" customHeight="1" x14ac:dyDescent="0.25">
      <c r="B68" s="36" t="s">
        <v>301</v>
      </c>
      <c r="C68" s="37" t="s">
        <v>271</v>
      </c>
      <c r="D68" s="38"/>
      <c r="E68" s="39">
        <v>395</v>
      </c>
      <c r="F68" s="38"/>
      <c r="G68" s="38"/>
    </row>
    <row r="69" spans="2:7" s="123" customFormat="1" ht="30" customHeight="1" x14ac:dyDescent="0.25">
      <c r="B69" s="36" t="s">
        <v>302</v>
      </c>
      <c r="C69" s="37" t="s">
        <v>267</v>
      </c>
      <c r="D69" s="38"/>
      <c r="E69" s="39">
        <v>395</v>
      </c>
      <c r="F69" s="38"/>
      <c r="G69" s="38"/>
    </row>
    <row r="70" spans="2:7" s="123" customFormat="1" ht="30" customHeight="1" x14ac:dyDescent="0.25">
      <c r="B70" s="36" t="s">
        <v>238</v>
      </c>
      <c r="C70" s="37" t="s">
        <v>356</v>
      </c>
      <c r="D70" s="38"/>
      <c r="E70" s="39">
        <v>666</v>
      </c>
      <c r="F70" s="38"/>
      <c r="G70" s="38"/>
    </row>
    <row r="71" spans="2:7" s="123" customFormat="1" ht="30" customHeight="1" x14ac:dyDescent="0.25">
      <c r="B71" s="36" t="s">
        <v>512</v>
      </c>
      <c r="C71" s="37" t="s">
        <v>244</v>
      </c>
      <c r="D71" s="40">
        <v>29175.5</v>
      </c>
      <c r="E71" s="38"/>
      <c r="F71" s="38"/>
      <c r="G71" s="38"/>
    </row>
    <row r="72" spans="2:7" s="123" customFormat="1" ht="30" customHeight="1" x14ac:dyDescent="0.25">
      <c r="B72" s="36" t="s">
        <v>512</v>
      </c>
      <c r="C72" s="37" t="s">
        <v>567</v>
      </c>
      <c r="D72" s="38"/>
      <c r="E72" s="39">
        <v>197.5</v>
      </c>
      <c r="F72" s="38"/>
      <c r="G72" s="38"/>
    </row>
    <row r="73" spans="2:7" s="123" customFormat="1" ht="30" customHeight="1" x14ac:dyDescent="0.25">
      <c r="B73" s="36" t="s">
        <v>562</v>
      </c>
      <c r="C73" s="37" t="s">
        <v>48</v>
      </c>
      <c r="D73" s="39">
        <v>410</v>
      </c>
      <c r="E73" s="38"/>
      <c r="F73" s="38"/>
      <c r="G73" s="38"/>
    </row>
    <row r="74" spans="2:7" s="123" customFormat="1" ht="30" customHeight="1" x14ac:dyDescent="0.25">
      <c r="B74" s="36" t="s">
        <v>539</v>
      </c>
      <c r="C74" s="37" t="s">
        <v>256</v>
      </c>
      <c r="D74" s="38"/>
      <c r="E74" s="39">
        <v>395</v>
      </c>
      <c r="F74" s="38"/>
      <c r="G74" s="38"/>
    </row>
    <row r="75" spans="2:7" s="123" customFormat="1" ht="30" customHeight="1" x14ac:dyDescent="0.25">
      <c r="B75" s="36" t="s">
        <v>539</v>
      </c>
      <c r="C75" s="37" t="s">
        <v>286</v>
      </c>
      <c r="D75" s="38"/>
      <c r="E75" s="38"/>
      <c r="F75" s="39">
        <v>450</v>
      </c>
      <c r="G75" s="38"/>
    </row>
    <row r="76" spans="2:7" s="123" customFormat="1" ht="30" customHeight="1" x14ac:dyDescent="0.25">
      <c r="B76" s="36" t="s">
        <v>571</v>
      </c>
      <c r="C76" s="37" t="s">
        <v>241</v>
      </c>
      <c r="D76" s="38"/>
      <c r="E76" s="39">
        <v>395</v>
      </c>
      <c r="F76" s="38"/>
      <c r="G76" s="38"/>
    </row>
    <row r="77" spans="2:7" s="123" customFormat="1" ht="30" customHeight="1" x14ac:dyDescent="0.25">
      <c r="B77" s="36" t="s">
        <v>437</v>
      </c>
      <c r="C77" s="37" t="s">
        <v>216</v>
      </c>
      <c r="D77" s="39">
        <v>395</v>
      </c>
      <c r="E77" s="38"/>
      <c r="F77" s="38"/>
      <c r="G77" s="38"/>
    </row>
    <row r="78" spans="2:7" s="123" customFormat="1" ht="30" customHeight="1" x14ac:dyDescent="0.25">
      <c r="B78" s="36" t="s">
        <v>549</v>
      </c>
      <c r="C78" s="37" t="s">
        <v>356</v>
      </c>
      <c r="D78" s="38"/>
      <c r="E78" s="39">
        <v>966</v>
      </c>
      <c r="F78" s="38"/>
      <c r="G78" s="38"/>
    </row>
    <row r="79" spans="2:7" s="123" customFormat="1" ht="30" customHeight="1" x14ac:dyDescent="0.25">
      <c r="B79" s="36" t="s">
        <v>249</v>
      </c>
      <c r="C79" s="37" t="s">
        <v>288</v>
      </c>
      <c r="D79" s="38"/>
      <c r="E79" s="39">
        <v>790</v>
      </c>
      <c r="F79" s="38"/>
      <c r="G79" s="38"/>
    </row>
    <row r="80" spans="2:7" s="123" customFormat="1" ht="30" customHeight="1" x14ac:dyDescent="0.25">
      <c r="B80" s="36" t="s">
        <v>514</v>
      </c>
      <c r="C80" s="37" t="s">
        <v>271</v>
      </c>
      <c r="D80" s="38"/>
      <c r="E80" s="39">
        <v>197.5</v>
      </c>
      <c r="F80" s="38"/>
      <c r="G80" s="38"/>
    </row>
    <row r="81" spans="2:7" s="123" customFormat="1" ht="30" customHeight="1" x14ac:dyDescent="0.25">
      <c r="B81" s="36" t="s">
        <v>254</v>
      </c>
      <c r="C81" s="37" t="s">
        <v>216</v>
      </c>
      <c r="D81" s="39">
        <v>395</v>
      </c>
      <c r="E81" s="38"/>
      <c r="F81" s="38"/>
      <c r="G81" s="38"/>
    </row>
    <row r="82" spans="2:7" s="123" customFormat="1" ht="30" customHeight="1" x14ac:dyDescent="0.25">
      <c r="B82" s="36" t="s">
        <v>573</v>
      </c>
      <c r="C82" s="37" t="s">
        <v>271</v>
      </c>
      <c r="D82" s="38"/>
      <c r="E82" s="39">
        <v>395</v>
      </c>
      <c r="F82" s="38"/>
      <c r="G82" s="38"/>
    </row>
    <row r="83" spans="2:7" s="123" customFormat="1" ht="30" customHeight="1" x14ac:dyDescent="0.25">
      <c r="B83" s="36" t="s">
        <v>888</v>
      </c>
      <c r="C83" s="37" t="s">
        <v>356</v>
      </c>
      <c r="D83" s="38"/>
      <c r="E83" s="40">
        <v>1317</v>
      </c>
      <c r="F83" s="38"/>
      <c r="G83" s="38"/>
    </row>
    <row r="84" spans="2:7" s="123" customFormat="1" ht="30" customHeight="1" x14ac:dyDescent="0.25">
      <c r="B84" s="36" t="s">
        <v>441</v>
      </c>
      <c r="C84" s="37" t="s">
        <v>216</v>
      </c>
      <c r="D84" s="39">
        <v>655</v>
      </c>
      <c r="E84" s="38"/>
      <c r="F84" s="38"/>
      <c r="G84" s="38"/>
    </row>
    <row r="85" spans="2:7" s="123" customFormat="1" ht="30" customHeight="1" x14ac:dyDescent="0.25">
      <c r="B85" s="36" t="s">
        <v>394</v>
      </c>
      <c r="C85" s="37" t="s">
        <v>594</v>
      </c>
      <c r="D85" s="38"/>
      <c r="E85" s="39">
        <v>790</v>
      </c>
      <c r="F85" s="38"/>
      <c r="G85" s="38"/>
    </row>
    <row r="86" spans="2:7" s="123" customFormat="1" ht="30" customHeight="1" x14ac:dyDescent="0.25">
      <c r="B86" s="36" t="s">
        <v>394</v>
      </c>
      <c r="C86" s="37" t="s">
        <v>216</v>
      </c>
      <c r="D86" s="39">
        <v>395</v>
      </c>
      <c r="E86" s="38"/>
      <c r="F86" s="38"/>
      <c r="G86" s="38"/>
    </row>
    <row r="87" spans="2:7" s="123" customFormat="1" ht="30" customHeight="1" x14ac:dyDescent="0.25">
      <c r="B87" s="36" t="s">
        <v>260</v>
      </c>
      <c r="C87" s="37" t="s">
        <v>216</v>
      </c>
      <c r="D87" s="39">
        <v>197.5</v>
      </c>
      <c r="E87" s="38"/>
      <c r="F87" s="38"/>
      <c r="G87" s="38"/>
    </row>
    <row r="88" spans="2:7" s="123" customFormat="1" ht="30" customHeight="1" x14ac:dyDescent="0.25">
      <c r="B88" s="36" t="s">
        <v>395</v>
      </c>
      <c r="C88" s="37" t="s">
        <v>387</v>
      </c>
      <c r="D88" s="38"/>
      <c r="E88" s="38"/>
      <c r="F88" s="40">
        <v>1185</v>
      </c>
      <c r="G88" s="38"/>
    </row>
    <row r="89" spans="2:7" s="123" customFormat="1" ht="30" customHeight="1" x14ac:dyDescent="0.25">
      <c r="B89" s="36" t="s">
        <v>317</v>
      </c>
      <c r="C89" s="37" t="s">
        <v>284</v>
      </c>
      <c r="D89" s="38"/>
      <c r="E89" s="39">
        <v>790</v>
      </c>
      <c r="F89" s="38"/>
      <c r="G89" s="38"/>
    </row>
    <row r="90" spans="2:7" s="123" customFormat="1" ht="30" customHeight="1" x14ac:dyDescent="0.25">
      <c r="B90" s="36" t="s">
        <v>262</v>
      </c>
      <c r="C90" s="37" t="s">
        <v>280</v>
      </c>
      <c r="D90" s="38"/>
      <c r="E90" s="39">
        <v>395</v>
      </c>
      <c r="F90" s="38"/>
      <c r="G90" s="38"/>
    </row>
    <row r="91" spans="2:7" s="123" customFormat="1" ht="30" customHeight="1" x14ac:dyDescent="0.25">
      <c r="B91" s="36" t="s">
        <v>221</v>
      </c>
      <c r="C91" s="37" t="s">
        <v>244</v>
      </c>
      <c r="D91" s="40">
        <v>111619</v>
      </c>
      <c r="E91" s="38"/>
      <c r="F91" s="38"/>
      <c r="G91" s="38"/>
    </row>
    <row r="92" spans="2:7" s="123" customFormat="1" ht="30" customHeight="1" x14ac:dyDescent="0.25">
      <c r="B92" s="36" t="s">
        <v>397</v>
      </c>
      <c r="C92" s="37" t="s">
        <v>284</v>
      </c>
      <c r="D92" s="38"/>
      <c r="E92" s="40">
        <v>3024</v>
      </c>
      <c r="F92" s="38"/>
      <c r="G92" s="38"/>
    </row>
    <row r="93" spans="2:7" s="123" customFormat="1" ht="30" customHeight="1" x14ac:dyDescent="0.25">
      <c r="B93" s="36" t="s">
        <v>329</v>
      </c>
      <c r="C93" s="37" t="s">
        <v>294</v>
      </c>
      <c r="D93" s="38"/>
      <c r="E93" s="38"/>
      <c r="F93" s="39">
        <v>395</v>
      </c>
      <c r="G93" s="38"/>
    </row>
    <row r="94" spans="2:7" s="123" customFormat="1" ht="30" customHeight="1" x14ac:dyDescent="0.25">
      <c r="B94" s="36" t="s">
        <v>484</v>
      </c>
      <c r="C94" s="37" t="s">
        <v>216</v>
      </c>
      <c r="D94" s="39">
        <v>395</v>
      </c>
      <c r="E94" s="38"/>
      <c r="F94" s="38"/>
      <c r="G94" s="38"/>
    </row>
    <row r="95" spans="2:7" s="123" customFormat="1" ht="30" customHeight="1" x14ac:dyDescent="0.25">
      <c r="B95" s="36" t="s">
        <v>889</v>
      </c>
      <c r="C95" s="37" t="s">
        <v>374</v>
      </c>
      <c r="D95" s="38"/>
      <c r="E95" s="39">
        <v>369.5</v>
      </c>
      <c r="F95" s="38"/>
      <c r="G95" s="38"/>
    </row>
    <row r="96" spans="2:7" s="123" customFormat="1" ht="30" customHeight="1" x14ac:dyDescent="0.25">
      <c r="B96" s="36" t="s">
        <v>516</v>
      </c>
      <c r="C96" s="37" t="s">
        <v>58</v>
      </c>
      <c r="D96" s="40">
        <v>3758.4</v>
      </c>
      <c r="E96" s="38"/>
      <c r="F96" s="38"/>
      <c r="G96" s="38"/>
    </row>
    <row r="97" spans="1:7" s="123" customFormat="1" ht="30" customHeight="1" x14ac:dyDescent="0.25">
      <c r="B97" s="36" t="s">
        <v>516</v>
      </c>
      <c r="C97" s="37" t="s">
        <v>244</v>
      </c>
      <c r="D97" s="40">
        <v>37228</v>
      </c>
      <c r="E97" s="38"/>
      <c r="F97" s="38"/>
      <c r="G97" s="38"/>
    </row>
    <row r="98" spans="1:7" s="123" customFormat="1" ht="30" customHeight="1" x14ac:dyDescent="0.25">
      <c r="B98" s="36" t="s">
        <v>487</v>
      </c>
      <c r="C98" s="37" t="s">
        <v>286</v>
      </c>
      <c r="D98" s="38"/>
      <c r="E98" s="38"/>
      <c r="F98" s="39">
        <v>487</v>
      </c>
      <c r="G98" s="38"/>
    </row>
    <row r="99" spans="1:7" s="123" customFormat="1" ht="30" customHeight="1" x14ac:dyDescent="0.25">
      <c r="B99" s="36" t="s">
        <v>487</v>
      </c>
      <c r="C99" s="37" t="s">
        <v>288</v>
      </c>
      <c r="D99" s="38"/>
      <c r="E99" s="39">
        <v>395</v>
      </c>
      <c r="F99" s="38"/>
      <c r="G99" s="38"/>
    </row>
    <row r="100" spans="1:7" s="123" customFormat="1" ht="30" customHeight="1" x14ac:dyDescent="0.25">
      <c r="B100" s="36" t="s">
        <v>222</v>
      </c>
      <c r="C100" s="37" t="s">
        <v>890</v>
      </c>
      <c r="D100" s="38"/>
      <c r="E100" s="40">
        <v>2379.5</v>
      </c>
      <c r="F100" s="38"/>
      <c r="G100" s="38"/>
    </row>
    <row r="101" spans="1:7" s="123" customFormat="1" ht="30" customHeight="1" x14ac:dyDescent="0.25">
      <c r="B101" s="36" t="s">
        <v>222</v>
      </c>
      <c r="C101" s="37" t="s">
        <v>244</v>
      </c>
      <c r="D101" s="40">
        <v>36144</v>
      </c>
      <c r="E101" s="38"/>
      <c r="F101" s="38"/>
      <c r="G101" s="38"/>
    </row>
    <row r="102" spans="1:7" s="123" customFormat="1" ht="30" customHeight="1" x14ac:dyDescent="0.25">
      <c r="B102" s="36" t="s">
        <v>223</v>
      </c>
      <c r="C102" s="37" t="s">
        <v>216</v>
      </c>
      <c r="D102" s="40">
        <v>1382.5</v>
      </c>
      <c r="E102" s="38"/>
      <c r="F102" s="38"/>
      <c r="G102" s="38"/>
    </row>
    <row r="103" spans="1:7" s="123" customFormat="1" ht="30" customHeight="1" x14ac:dyDescent="0.25">
      <c r="B103" s="36" t="s">
        <v>489</v>
      </c>
      <c r="C103" s="37" t="s">
        <v>290</v>
      </c>
      <c r="D103" s="38"/>
      <c r="E103" s="39">
        <v>790</v>
      </c>
      <c r="F103" s="38"/>
      <c r="G103" s="38"/>
    </row>
    <row r="104" spans="1:7" s="123" customFormat="1" ht="30" customHeight="1" x14ac:dyDescent="0.25">
      <c r="B104" s="36" t="s">
        <v>336</v>
      </c>
      <c r="C104" s="37" t="s">
        <v>327</v>
      </c>
      <c r="D104" s="38"/>
      <c r="E104" s="39">
        <v>395</v>
      </c>
      <c r="F104" s="38"/>
      <c r="G104" s="38"/>
    </row>
    <row r="105" spans="1:7" s="123" customFormat="1" ht="30" customHeight="1" x14ac:dyDescent="0.25">
      <c r="B105" s="36" t="s">
        <v>402</v>
      </c>
      <c r="C105" s="37" t="s">
        <v>288</v>
      </c>
      <c r="D105" s="38"/>
      <c r="E105" s="39">
        <v>395</v>
      </c>
      <c r="F105" s="38"/>
      <c r="G105" s="38"/>
    </row>
    <row r="106" spans="1:7" s="123" customFormat="1" ht="30" customHeight="1" x14ac:dyDescent="0.25">
      <c r="B106" s="36" t="s">
        <v>403</v>
      </c>
      <c r="C106" s="37" t="s">
        <v>891</v>
      </c>
      <c r="D106" s="39">
        <v>843.3</v>
      </c>
      <c r="E106" s="38"/>
      <c r="F106" s="38"/>
      <c r="G106" s="38"/>
    </row>
    <row r="107" spans="1:7" s="123" customFormat="1" ht="30" customHeight="1" x14ac:dyDescent="0.25">
      <c r="A107"/>
      <c r="B107" s="36" t="s">
        <v>337</v>
      </c>
      <c r="C107" s="37" t="s">
        <v>290</v>
      </c>
      <c r="D107" s="38"/>
      <c r="E107" s="39">
        <v>910</v>
      </c>
      <c r="F107" s="38"/>
      <c r="G107" s="38"/>
    </row>
    <row r="108" spans="1:7" s="123" customFormat="1" ht="30" customHeight="1" x14ac:dyDescent="0.25">
      <c r="A108"/>
      <c r="B108" s="36" t="s">
        <v>265</v>
      </c>
      <c r="C108" s="37" t="s">
        <v>216</v>
      </c>
      <c r="D108" s="40">
        <v>1975</v>
      </c>
      <c r="E108" s="38"/>
      <c r="F108" s="38"/>
      <c r="G108" s="38"/>
    </row>
    <row r="109" spans="1:7" s="123" customFormat="1" ht="30" customHeight="1" x14ac:dyDescent="0.25">
      <c r="A109"/>
      <c r="B109" s="36" t="s">
        <v>405</v>
      </c>
      <c r="C109" s="37" t="s">
        <v>892</v>
      </c>
      <c r="D109" s="38"/>
      <c r="E109" s="39">
        <v>868</v>
      </c>
      <c r="F109" s="38"/>
      <c r="G109" s="38"/>
    </row>
    <row r="110" spans="1:7" s="123" customFormat="1" ht="30" customHeight="1" x14ac:dyDescent="0.25">
      <c r="A110"/>
      <c r="B110" s="36" t="s">
        <v>522</v>
      </c>
      <c r="C110" s="37" t="s">
        <v>294</v>
      </c>
      <c r="D110" s="38"/>
      <c r="E110" s="38"/>
      <c r="F110" s="39">
        <v>806.5</v>
      </c>
      <c r="G110" s="38"/>
    </row>
    <row r="111" spans="1:7" s="123" customFormat="1" ht="30" customHeight="1" x14ac:dyDescent="0.25">
      <c r="A111"/>
      <c r="B111" s="36" t="s">
        <v>342</v>
      </c>
      <c r="C111" s="37" t="s">
        <v>343</v>
      </c>
      <c r="D111" s="38"/>
      <c r="E111" s="39">
        <v>395</v>
      </c>
      <c r="F111" s="38"/>
      <c r="G111" s="38"/>
    </row>
    <row r="112" spans="1:7" s="123" customFormat="1" ht="30" customHeight="1" x14ac:dyDescent="0.25">
      <c r="A112"/>
      <c r="B112" s="36" t="s">
        <v>452</v>
      </c>
      <c r="C112" s="37" t="s">
        <v>356</v>
      </c>
      <c r="D112" s="38"/>
      <c r="E112" s="40">
        <v>1816</v>
      </c>
      <c r="F112" s="38"/>
      <c r="G112" s="38"/>
    </row>
    <row r="113" spans="1:7" s="123" customFormat="1" ht="30" customHeight="1" x14ac:dyDescent="0.25">
      <c r="A113"/>
      <c r="B113" s="36" t="s">
        <v>225</v>
      </c>
      <c r="C113" s="37" t="s">
        <v>355</v>
      </c>
      <c r="D113" s="38"/>
      <c r="E113" s="39">
        <v>395</v>
      </c>
      <c r="F113" s="38"/>
      <c r="G113" s="38"/>
    </row>
    <row r="114" spans="1:7" s="123" customFormat="1" ht="30" customHeight="1" x14ac:dyDescent="0.25">
      <c r="A114"/>
      <c r="B114" s="36" t="s">
        <v>268</v>
      </c>
      <c r="C114" s="37" t="s">
        <v>356</v>
      </c>
      <c r="D114" s="38"/>
      <c r="E114" s="40">
        <v>3154</v>
      </c>
      <c r="F114" s="38"/>
      <c r="G114" s="38"/>
    </row>
    <row r="115" spans="1:7" s="123" customFormat="1" ht="30" customHeight="1" x14ac:dyDescent="0.25">
      <c r="A115"/>
      <c r="B115" s="36" t="s">
        <v>268</v>
      </c>
      <c r="C115" s="37" t="s">
        <v>216</v>
      </c>
      <c r="D115" s="40">
        <v>2370</v>
      </c>
      <c r="E115" s="38"/>
      <c r="F115" s="38"/>
      <c r="G115" s="38"/>
    </row>
    <row r="116" spans="1:7" s="123" customFormat="1" ht="30" customHeight="1" x14ac:dyDescent="0.25">
      <c r="A116"/>
      <c r="B116" s="36" t="s">
        <v>347</v>
      </c>
      <c r="C116" s="37" t="s">
        <v>355</v>
      </c>
      <c r="D116" s="38"/>
      <c r="E116" s="39">
        <v>395</v>
      </c>
      <c r="F116" s="38"/>
      <c r="G116" s="38"/>
    </row>
    <row r="117" spans="1:7" s="123" customFormat="1" ht="30" customHeight="1" x14ac:dyDescent="0.25">
      <c r="A117"/>
      <c r="B117" s="36" t="s">
        <v>347</v>
      </c>
      <c r="C117" s="37" t="s">
        <v>355</v>
      </c>
      <c r="D117" s="38"/>
      <c r="E117" s="39">
        <v>395</v>
      </c>
      <c r="F117" s="38"/>
      <c r="G117" s="38"/>
    </row>
    <row r="118" spans="1:7" s="123" customFormat="1" ht="30" customHeight="1" x14ac:dyDescent="0.25">
      <c r="A118"/>
      <c r="B118" s="36" t="s">
        <v>616</v>
      </c>
      <c r="C118" s="37" t="s">
        <v>355</v>
      </c>
      <c r="D118" s="38"/>
      <c r="E118" s="39">
        <v>395</v>
      </c>
      <c r="F118" s="38"/>
      <c r="G118" s="38"/>
    </row>
    <row r="119" spans="1:7" s="123" customFormat="1" ht="30" customHeight="1" x14ac:dyDescent="0.25">
      <c r="A119"/>
      <c r="B119" s="36" t="s">
        <v>617</v>
      </c>
      <c r="C119" s="37" t="s">
        <v>237</v>
      </c>
      <c r="D119" s="38"/>
      <c r="E119" s="39">
        <v>395</v>
      </c>
      <c r="F119" s="38"/>
      <c r="G119" s="38"/>
    </row>
    <row r="120" spans="1:7" s="123" customFormat="1" ht="30" customHeight="1" x14ac:dyDescent="0.25">
      <c r="A120"/>
      <c r="B120" s="36" t="s">
        <v>893</v>
      </c>
      <c r="C120" s="37" t="s">
        <v>284</v>
      </c>
      <c r="D120" s="38"/>
      <c r="E120" s="39">
        <v>395</v>
      </c>
      <c r="F120" s="38"/>
      <c r="G120" s="38"/>
    </row>
    <row r="121" spans="1:7" s="123" customFormat="1" ht="30" customHeight="1" x14ac:dyDescent="0.25">
      <c r="A121"/>
      <c r="B121" s="36" t="s">
        <v>348</v>
      </c>
      <c r="C121" s="37" t="s">
        <v>355</v>
      </c>
      <c r="D121" s="38"/>
      <c r="E121" s="39">
        <v>395</v>
      </c>
      <c r="F121" s="38"/>
      <c r="G121" s="38"/>
    </row>
    <row r="122" spans="1:7" s="123" customFormat="1" ht="30" customHeight="1" x14ac:dyDescent="0.25">
      <c r="A122"/>
      <c r="B122" s="36" t="s">
        <v>563</v>
      </c>
      <c r="C122" s="37" t="s">
        <v>51</v>
      </c>
      <c r="D122" s="39">
        <v>395</v>
      </c>
      <c r="E122" s="38"/>
      <c r="F122" s="38"/>
      <c r="G122" s="38"/>
    </row>
    <row r="123" spans="1:7" s="123" customFormat="1" ht="30" customHeight="1" x14ac:dyDescent="0.25">
      <c r="A123"/>
      <c r="B123" s="36" t="s">
        <v>563</v>
      </c>
      <c r="C123" s="37" t="s">
        <v>275</v>
      </c>
      <c r="D123" s="38"/>
      <c r="E123" s="38"/>
      <c r="F123" s="39">
        <v>395</v>
      </c>
      <c r="G123" s="38"/>
    </row>
    <row r="124" spans="1:7" s="123" customFormat="1" ht="30" customHeight="1" x14ac:dyDescent="0.25">
      <c r="A124"/>
      <c r="B124" s="36" t="s">
        <v>409</v>
      </c>
      <c r="C124" s="37" t="s">
        <v>294</v>
      </c>
      <c r="D124" s="38"/>
      <c r="E124" s="38"/>
      <c r="F124" s="39">
        <v>395</v>
      </c>
      <c r="G124" s="38"/>
    </row>
    <row r="125" spans="1:7" s="123" customFormat="1" ht="30" customHeight="1" x14ac:dyDescent="0.25">
      <c r="A125"/>
      <c r="B125" s="36" t="s">
        <v>409</v>
      </c>
      <c r="C125" s="37" t="s">
        <v>280</v>
      </c>
      <c r="D125" s="38"/>
      <c r="E125" s="39">
        <v>197.5</v>
      </c>
      <c r="F125" s="38"/>
      <c r="G125" s="38"/>
    </row>
    <row r="126" spans="1:7" s="123" customFormat="1" ht="30" customHeight="1" x14ac:dyDescent="0.25">
      <c r="A126"/>
      <c r="B126" s="36" t="s">
        <v>409</v>
      </c>
      <c r="C126" s="37" t="s">
        <v>267</v>
      </c>
      <c r="D126" s="38"/>
      <c r="E126" s="39">
        <v>395</v>
      </c>
      <c r="F126" s="38"/>
      <c r="G126" s="38"/>
    </row>
    <row r="127" spans="1:7" s="123" customFormat="1" ht="30" customHeight="1" x14ac:dyDescent="0.25">
      <c r="A127"/>
      <c r="B127" s="36" t="s">
        <v>410</v>
      </c>
      <c r="C127" s="37" t="s">
        <v>271</v>
      </c>
      <c r="D127" s="38"/>
      <c r="E127" s="39">
        <v>395</v>
      </c>
      <c r="F127" s="38"/>
      <c r="G127" s="38"/>
    </row>
    <row r="128" spans="1:7" s="123" customFormat="1" ht="30" customHeight="1" x14ac:dyDescent="0.25">
      <c r="A128"/>
      <c r="B128" s="36" t="s">
        <v>453</v>
      </c>
      <c r="C128" s="37" t="s">
        <v>567</v>
      </c>
      <c r="D128" s="38"/>
      <c r="E128" s="39">
        <v>395</v>
      </c>
      <c r="F128" s="38"/>
      <c r="G128" s="38"/>
    </row>
    <row r="129" spans="1:7" s="123" customFormat="1" ht="30" customHeight="1" x14ac:dyDescent="0.25">
      <c r="A129"/>
      <c r="B129" s="36" t="s">
        <v>349</v>
      </c>
      <c r="C129" s="37" t="s">
        <v>286</v>
      </c>
      <c r="D129" s="38"/>
      <c r="E129" s="38"/>
      <c r="F129" s="39">
        <v>563</v>
      </c>
      <c r="G129" s="38"/>
    </row>
    <row r="130" spans="1:7" s="123" customFormat="1" ht="30" customHeight="1" x14ac:dyDescent="0.25">
      <c r="A130"/>
      <c r="B130" s="36" t="s">
        <v>351</v>
      </c>
      <c r="C130" s="37" t="s">
        <v>256</v>
      </c>
      <c r="D130" s="38"/>
      <c r="E130" s="39">
        <v>197.5</v>
      </c>
      <c r="F130" s="38"/>
      <c r="G130" s="38"/>
    </row>
    <row r="131" spans="1:7" s="123" customFormat="1" ht="30" customHeight="1" x14ac:dyDescent="0.25">
      <c r="A131"/>
      <c r="B131" s="36" t="s">
        <v>523</v>
      </c>
      <c r="C131" s="37" t="s">
        <v>271</v>
      </c>
      <c r="D131" s="38"/>
      <c r="E131" s="39">
        <v>395</v>
      </c>
      <c r="F131" s="38"/>
      <c r="G131" s="38"/>
    </row>
    <row r="132" spans="1:7" s="123" customFormat="1" ht="30" customHeight="1" x14ac:dyDescent="0.25">
      <c r="A132"/>
      <c r="B132" s="36" t="s">
        <v>524</v>
      </c>
      <c r="C132" s="37" t="s">
        <v>256</v>
      </c>
      <c r="D132" s="38"/>
      <c r="E132" s="39">
        <v>197.5</v>
      </c>
      <c r="F132" s="38"/>
      <c r="G132" s="38"/>
    </row>
    <row r="133" spans="1:7" s="123" customFormat="1" ht="30" customHeight="1" x14ac:dyDescent="0.25">
      <c r="A133"/>
      <c r="B133" s="36" t="s">
        <v>524</v>
      </c>
      <c r="C133" s="37" t="s">
        <v>290</v>
      </c>
      <c r="D133" s="38"/>
      <c r="E133" s="39">
        <v>790</v>
      </c>
      <c r="F133" s="38"/>
      <c r="G133" s="38"/>
    </row>
    <row r="134" spans="1:7" s="123" customFormat="1" ht="30" customHeight="1" x14ac:dyDescent="0.25">
      <c r="A134"/>
      <c r="B134" s="36" t="s">
        <v>354</v>
      </c>
      <c r="C134" s="37" t="s">
        <v>258</v>
      </c>
      <c r="D134" s="38"/>
      <c r="E134" s="38"/>
      <c r="F134" s="39">
        <v>830</v>
      </c>
      <c r="G134" s="38"/>
    </row>
    <row r="135" spans="1:7" s="123" customFormat="1" ht="30" customHeight="1" x14ac:dyDescent="0.25">
      <c r="A135"/>
      <c r="B135" s="36" t="s">
        <v>272</v>
      </c>
      <c r="C135" s="37" t="s">
        <v>216</v>
      </c>
      <c r="D135" s="40">
        <v>2370</v>
      </c>
      <c r="E135" s="38"/>
      <c r="F135" s="38"/>
      <c r="G135" s="38"/>
    </row>
    <row r="136" spans="1:7" s="123" customFormat="1" ht="30" customHeight="1" x14ac:dyDescent="0.25">
      <c r="A136"/>
      <c r="B136" s="36" t="s">
        <v>528</v>
      </c>
      <c r="C136" s="37" t="s">
        <v>288</v>
      </c>
      <c r="D136" s="38"/>
      <c r="E136" s="39">
        <v>395</v>
      </c>
      <c r="F136" s="38"/>
      <c r="G136" s="38"/>
    </row>
    <row r="137" spans="1:7" s="123" customFormat="1" ht="30" customHeight="1" x14ac:dyDescent="0.25">
      <c r="A137"/>
      <c r="B137" s="36" t="s">
        <v>544</v>
      </c>
      <c r="C137" s="37" t="s">
        <v>286</v>
      </c>
      <c r="D137" s="38"/>
      <c r="E137" s="38"/>
      <c r="F137" s="39">
        <v>395</v>
      </c>
      <c r="G137" s="38"/>
    </row>
    <row r="138" spans="1:7" s="123" customFormat="1" ht="30" customHeight="1" x14ac:dyDescent="0.25">
      <c r="A138"/>
      <c r="B138" s="36" t="s">
        <v>530</v>
      </c>
      <c r="C138" s="37" t="s">
        <v>290</v>
      </c>
      <c r="D138" s="38"/>
      <c r="E138" s="39">
        <v>790</v>
      </c>
      <c r="F138" s="38"/>
      <c r="G138" s="38"/>
    </row>
    <row r="139" spans="1:7" s="123" customFormat="1" ht="30" customHeight="1" x14ac:dyDescent="0.25">
      <c r="A139"/>
      <c r="B139" s="36" t="s">
        <v>458</v>
      </c>
      <c r="C139" s="37" t="s">
        <v>237</v>
      </c>
      <c r="D139" s="38"/>
      <c r="E139" s="39">
        <v>395</v>
      </c>
      <c r="F139" s="38"/>
      <c r="G139" s="38"/>
    </row>
    <row r="140" spans="1:7" s="123" customFormat="1" ht="30" customHeight="1" x14ac:dyDescent="0.25">
      <c r="A140"/>
      <c r="B140" s="36" t="s">
        <v>500</v>
      </c>
      <c r="C140" s="37" t="s">
        <v>286</v>
      </c>
      <c r="D140" s="38"/>
      <c r="E140" s="38"/>
      <c r="F140" s="39">
        <v>429</v>
      </c>
      <c r="G140" s="38"/>
    </row>
    <row r="141" spans="1:7" s="123" customFormat="1" ht="30" customHeight="1" x14ac:dyDescent="0.25">
      <c r="A141"/>
      <c r="B141" s="36" t="s">
        <v>412</v>
      </c>
      <c r="C141" s="37" t="s">
        <v>356</v>
      </c>
      <c r="D141" s="38"/>
      <c r="E141" s="39">
        <v>790</v>
      </c>
      <c r="F141" s="38"/>
      <c r="G141" s="38"/>
    </row>
    <row r="142" spans="1:7" s="123" customFormat="1" ht="30" customHeight="1" x14ac:dyDescent="0.25">
      <c r="A142"/>
      <c r="B142" s="36" t="s">
        <v>460</v>
      </c>
      <c r="C142" s="37" t="s">
        <v>271</v>
      </c>
      <c r="D142" s="38"/>
      <c r="E142" s="39">
        <v>395</v>
      </c>
      <c r="F142" s="38"/>
      <c r="G142" s="38"/>
    </row>
    <row r="143" spans="1:7" s="123" customFormat="1" ht="30" customHeight="1" x14ac:dyDescent="0.25">
      <c r="A143"/>
      <c r="B143" s="36" t="s">
        <v>623</v>
      </c>
      <c r="C143" s="37" t="s">
        <v>393</v>
      </c>
      <c r="D143" s="38"/>
      <c r="E143" s="38"/>
      <c r="F143" s="39">
        <v>395</v>
      </c>
      <c r="G143" s="38"/>
    </row>
    <row r="144" spans="1:7" s="123" customFormat="1" ht="30" customHeight="1" x14ac:dyDescent="0.25">
      <c r="A144"/>
      <c r="B144" s="36" t="s">
        <v>276</v>
      </c>
      <c r="C144" s="37" t="s">
        <v>345</v>
      </c>
      <c r="D144" s="40">
        <v>4906</v>
      </c>
      <c r="E144" s="38"/>
      <c r="F144" s="38"/>
      <c r="G144" s="38"/>
    </row>
    <row r="145" spans="1:7" s="123" customFormat="1" ht="30" customHeight="1" x14ac:dyDescent="0.25">
      <c r="A145"/>
      <c r="B145" s="36" t="s">
        <v>276</v>
      </c>
      <c r="C145" s="37" t="s">
        <v>216</v>
      </c>
      <c r="D145" s="40">
        <v>2765</v>
      </c>
      <c r="E145" s="38"/>
      <c r="F145" s="38"/>
      <c r="G145" s="38"/>
    </row>
    <row r="146" spans="1:7" s="123" customFormat="1" ht="30" customHeight="1" x14ac:dyDescent="0.25">
      <c r="A146"/>
      <c r="B146" s="36" t="s">
        <v>229</v>
      </c>
      <c r="C146" s="37" t="s">
        <v>355</v>
      </c>
      <c r="D146" s="38"/>
      <c r="E146" s="39">
        <v>395</v>
      </c>
      <c r="F146" s="38"/>
      <c r="G146" s="38"/>
    </row>
    <row r="147" spans="1:7" s="123" customFormat="1" ht="30" customHeight="1" x14ac:dyDescent="0.25">
      <c r="A147"/>
      <c r="B147" s="36" t="s">
        <v>503</v>
      </c>
      <c r="C147" s="37" t="s">
        <v>355</v>
      </c>
      <c r="D147" s="38"/>
      <c r="E147" s="39">
        <v>395</v>
      </c>
      <c r="F147" s="38"/>
      <c r="G147" s="38"/>
    </row>
    <row r="148" spans="1:7" s="123" customFormat="1" ht="30" customHeight="1" x14ac:dyDescent="0.25">
      <c r="A148"/>
      <c r="B148" s="36" t="s">
        <v>462</v>
      </c>
      <c r="C148" s="37" t="s">
        <v>267</v>
      </c>
      <c r="D148" s="38"/>
      <c r="E148" s="39">
        <v>395</v>
      </c>
      <c r="F148" s="38"/>
      <c r="G148" s="38"/>
    </row>
    <row r="149" spans="1:7" s="123" customFormat="1" ht="30" customHeight="1" x14ac:dyDescent="0.25">
      <c r="A149"/>
      <c r="B149" s="36" t="s">
        <v>281</v>
      </c>
      <c r="C149" s="37" t="s">
        <v>294</v>
      </c>
      <c r="D149" s="38"/>
      <c r="E149" s="38"/>
      <c r="F149" s="39">
        <v>395</v>
      </c>
      <c r="G149" s="38"/>
    </row>
    <row r="150" spans="1:7" s="123" customFormat="1" ht="30" customHeight="1" x14ac:dyDescent="0.25">
      <c r="A150"/>
      <c r="B150" s="36" t="s">
        <v>466</v>
      </c>
      <c r="C150" s="37" t="s">
        <v>271</v>
      </c>
      <c r="D150" s="38"/>
      <c r="E150" s="39">
        <v>395</v>
      </c>
      <c r="F150" s="38"/>
      <c r="G150" s="38"/>
    </row>
    <row r="151" spans="1:7" s="123" customFormat="1" ht="30" customHeight="1" thickBot="1" x14ac:dyDescent="0.3">
      <c r="A151"/>
      <c r="B151" s="36" t="s">
        <v>230</v>
      </c>
      <c r="C151" s="37" t="s">
        <v>216</v>
      </c>
      <c r="D151" s="40">
        <v>2765</v>
      </c>
      <c r="E151" s="38"/>
      <c r="F151" s="38"/>
      <c r="G151" s="38"/>
    </row>
    <row r="152" spans="1:7" s="123" customFormat="1" ht="30" customHeight="1" x14ac:dyDescent="0.25">
      <c r="A152"/>
      <c r="B152" s="178" t="s">
        <v>52</v>
      </c>
      <c r="C152" s="178"/>
      <c r="D152" s="41">
        <v>248392.2</v>
      </c>
      <c r="E152" s="41">
        <v>39686</v>
      </c>
      <c r="F152" s="41">
        <v>10675.5</v>
      </c>
      <c r="G152" s="166"/>
    </row>
    <row r="153" spans="1:7" s="123" customFormat="1" ht="30" customHeight="1" x14ac:dyDescent="0.25">
      <c r="A153"/>
      <c r="B153" s="194" t="s">
        <v>22</v>
      </c>
      <c r="C153" s="194"/>
      <c r="D153" s="194"/>
      <c r="E153" s="194"/>
      <c r="F153" s="194"/>
      <c r="G153" s="108">
        <v>298753.7</v>
      </c>
    </row>
    <row r="154" spans="1:7" s="123" customFormat="1" ht="30" customHeight="1" x14ac:dyDescent="0.25">
      <c r="A154"/>
      <c r="B154" s="31"/>
      <c r="C154" s="31"/>
      <c r="D154" s="31"/>
      <c r="E154" s="31"/>
      <c r="F154" s="31"/>
      <c r="G154" s="31"/>
    </row>
    <row r="155" spans="1:7" s="123" customFormat="1" ht="30" customHeight="1" x14ac:dyDescent="0.25">
      <c r="A155"/>
      <c r="B155"/>
      <c r="C155"/>
      <c r="D155"/>
      <c r="E155"/>
      <c r="F155"/>
    </row>
    <row r="156" spans="1:7" s="123" customFormat="1" ht="30" customHeight="1" x14ac:dyDescent="0.25">
      <c r="A156"/>
      <c r="B156"/>
      <c r="C156"/>
      <c r="D156"/>
      <c r="E156"/>
      <c r="F156"/>
    </row>
    <row r="157" spans="1:7" s="123" customFormat="1" ht="30" customHeight="1" x14ac:dyDescent="0.25">
      <c r="A157"/>
      <c r="B157"/>
      <c r="C157"/>
      <c r="D157"/>
      <c r="E157"/>
      <c r="F157"/>
    </row>
    <row r="158" spans="1:7" s="123" customFormat="1" ht="30" customHeight="1" x14ac:dyDescent="0.25">
      <c r="A158"/>
      <c r="B158"/>
      <c r="C158"/>
      <c r="D158"/>
      <c r="E158"/>
      <c r="F158"/>
    </row>
    <row r="159" spans="1:7" s="123" customFormat="1" ht="30" customHeight="1" x14ac:dyDescent="0.25">
      <c r="A159"/>
      <c r="B159"/>
      <c r="C159"/>
      <c r="D159"/>
      <c r="E159"/>
      <c r="F159"/>
    </row>
    <row r="160" spans="1:7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B40:G40"/>
    <mergeCell ref="B152:C152"/>
    <mergeCell ref="B153:F153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32" customWidth="1"/>
    <col min="3" max="3" width="85.7109375" customWidth="1"/>
    <col min="4" max="4" width="10.28515625" customWidth="1"/>
    <col min="5" max="5" width="8.7109375" customWidth="1"/>
    <col min="6" max="6" width="11.140625" customWidth="1"/>
    <col min="7" max="7" width="8.7109375" customWidth="1"/>
    <col min="8" max="8" width="4.140625" customWidth="1"/>
    <col min="9" max="9" width="12.140625" customWidth="1"/>
    <col min="10" max="10" width="12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78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1988</v>
      </c>
    </row>
    <row r="7" spans="1:10" x14ac:dyDescent="0.25">
      <c r="A7" t="s">
        <v>8</v>
      </c>
      <c r="C7" s="20">
        <v>965.9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6.5" customHeight="1" x14ac:dyDescent="0.25">
      <c r="I15" s="43"/>
      <c r="J15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F21">
        <v>220427.78</v>
      </c>
      <c r="G21" s="202">
        <v>213754.94</v>
      </c>
      <c r="H21" s="202"/>
      <c r="I21" s="197">
        <f>SUM(F21-G21)</f>
        <v>6672.8399999999965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2"/>
      <c r="F22" s="202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51595.27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</v>
      </c>
      <c r="H28" s="226"/>
      <c r="I28" s="197">
        <f>G28*$C$7*12</f>
        <v>66067.56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53665.404000000002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12749.880000000001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27817.919999999998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2.27</v>
      </c>
      <c r="H33" s="211"/>
      <c r="I33" s="197">
        <f t="shared" si="0"/>
        <v>26311.115999999998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5563.5839999999989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3477.24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2665.884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2.06</v>
      </c>
      <c r="H37" s="211"/>
      <c r="I37" s="197">
        <f t="shared" si="0"/>
        <v>23877.047999999999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225">
        <f>SUM(G28:H37)</f>
        <v>19.170000000000002</v>
      </c>
      <c r="H38" s="226"/>
      <c r="I38" s="197">
        <f>I28+I29+I30+I31+I32+I33+I34+I35+I36+I37</f>
        <v>222195.63600000003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</row>
    <row r="42" spans="1:10" x14ac:dyDescent="0.25">
      <c r="A42" s="31"/>
      <c r="B42" s="31"/>
      <c r="C42" s="31"/>
      <c r="D42" s="31"/>
      <c r="E42" s="31"/>
      <c r="F42" s="31"/>
      <c r="G42" s="31"/>
    </row>
    <row r="43" spans="1:10" ht="18" x14ac:dyDescent="0.25">
      <c r="A43" s="31"/>
      <c r="B43" s="32" t="s">
        <v>982</v>
      </c>
      <c r="C43" s="31"/>
      <c r="D43" s="31"/>
      <c r="E43" s="31"/>
      <c r="F43" s="31"/>
      <c r="G43" s="31"/>
    </row>
    <row r="44" spans="1:10" x14ac:dyDescent="0.25">
      <c r="A44" s="31"/>
      <c r="B44" s="31"/>
      <c r="C44" s="31"/>
      <c r="D44" s="31"/>
      <c r="E44" s="31"/>
      <c r="F44" s="31"/>
      <c r="G44" s="31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</row>
    <row r="46" spans="1:10" ht="17.45" customHeight="1" thickBot="1" x14ac:dyDescent="0.3">
      <c r="A46" s="31"/>
      <c r="B46" s="31"/>
      <c r="C46" s="31"/>
      <c r="D46" s="31"/>
      <c r="E46" s="31"/>
      <c r="F46" s="31"/>
      <c r="G46" s="31"/>
    </row>
    <row r="47" spans="1:10" ht="68.2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A48" s="31"/>
      <c r="B48" s="36" t="s">
        <v>570</v>
      </c>
      <c r="C48" s="37" t="s">
        <v>271</v>
      </c>
      <c r="D48" s="38"/>
      <c r="E48" s="39">
        <v>395</v>
      </c>
      <c r="F48" s="38"/>
      <c r="G48" s="38"/>
    </row>
    <row r="49" spans="1:7" s="123" customFormat="1" ht="30" customHeight="1" x14ac:dyDescent="0.25">
      <c r="A49" s="31"/>
      <c r="B49" s="36" t="s">
        <v>371</v>
      </c>
      <c r="C49" s="37" t="s">
        <v>49</v>
      </c>
      <c r="D49" s="38"/>
      <c r="E49" s="38"/>
      <c r="F49" s="39">
        <v>395</v>
      </c>
      <c r="G49" s="38"/>
    </row>
    <row r="50" spans="1:7" s="123" customFormat="1" ht="30" customHeight="1" x14ac:dyDescent="0.25">
      <c r="A50" s="31"/>
      <c r="B50" s="36" t="s">
        <v>471</v>
      </c>
      <c r="C50" s="37" t="s">
        <v>355</v>
      </c>
      <c r="D50" s="38"/>
      <c r="E50" s="39">
        <v>395</v>
      </c>
      <c r="F50" s="38"/>
      <c r="G50" s="38"/>
    </row>
    <row r="51" spans="1:7" s="123" customFormat="1" ht="30" customHeight="1" x14ac:dyDescent="0.25">
      <c r="A51" s="31"/>
      <c r="B51" s="36" t="s">
        <v>234</v>
      </c>
      <c r="C51" s="37" t="s">
        <v>235</v>
      </c>
      <c r="D51" s="38"/>
      <c r="E51" s="39">
        <v>197.5</v>
      </c>
      <c r="F51" s="38"/>
      <c r="G51" s="38"/>
    </row>
    <row r="52" spans="1:7" s="123" customFormat="1" ht="30" customHeight="1" x14ac:dyDescent="0.25">
      <c r="A52" s="31"/>
      <c r="B52" s="36" t="s">
        <v>548</v>
      </c>
      <c r="C52" s="37" t="s">
        <v>355</v>
      </c>
      <c r="D52" s="38"/>
      <c r="E52" s="39">
        <v>395</v>
      </c>
      <c r="F52" s="38"/>
      <c r="G52" s="38"/>
    </row>
    <row r="53" spans="1:7" s="123" customFormat="1" ht="30" customHeight="1" x14ac:dyDescent="0.25">
      <c r="A53" s="31"/>
      <c r="B53" s="36" t="s">
        <v>429</v>
      </c>
      <c r="C53" s="37" t="s">
        <v>857</v>
      </c>
      <c r="D53" s="38"/>
      <c r="E53" s="38"/>
      <c r="F53" s="39">
        <v>566</v>
      </c>
      <c r="G53" s="38"/>
    </row>
    <row r="54" spans="1:7" s="123" customFormat="1" ht="30" customHeight="1" x14ac:dyDescent="0.25">
      <c r="A54" s="31"/>
      <c r="B54" s="36" t="s">
        <v>301</v>
      </c>
      <c r="C54" s="37" t="s">
        <v>271</v>
      </c>
      <c r="D54" s="38"/>
      <c r="E54" s="39">
        <v>395</v>
      </c>
      <c r="F54" s="38"/>
      <c r="G54" s="38"/>
    </row>
    <row r="55" spans="1:7" s="123" customFormat="1" ht="30" customHeight="1" x14ac:dyDescent="0.25">
      <c r="A55" s="31"/>
      <c r="B55" s="36" t="s">
        <v>302</v>
      </c>
      <c r="C55" s="37" t="s">
        <v>267</v>
      </c>
      <c r="D55" s="38"/>
      <c r="E55" s="39">
        <v>395</v>
      </c>
      <c r="F55" s="38"/>
      <c r="G55" s="38"/>
    </row>
    <row r="56" spans="1:7" s="123" customFormat="1" ht="30" customHeight="1" x14ac:dyDescent="0.25">
      <c r="A56" s="31"/>
      <c r="B56" s="36" t="s">
        <v>903</v>
      </c>
      <c r="C56" s="37" t="s">
        <v>241</v>
      </c>
      <c r="D56" s="38"/>
      <c r="E56" s="39">
        <v>395</v>
      </c>
      <c r="F56" s="38"/>
      <c r="G56" s="38"/>
    </row>
    <row r="57" spans="1:7" s="123" customFormat="1" ht="30" customHeight="1" x14ac:dyDescent="0.25">
      <c r="A57" s="31"/>
      <c r="B57" s="36" t="s">
        <v>512</v>
      </c>
      <c r="C57" s="37" t="s">
        <v>983</v>
      </c>
      <c r="D57" s="39">
        <v>395</v>
      </c>
      <c r="E57" s="38"/>
      <c r="F57" s="38"/>
      <c r="G57" s="38"/>
    </row>
    <row r="58" spans="1:7" s="123" customFormat="1" ht="30" customHeight="1" x14ac:dyDescent="0.25">
      <c r="A58" s="31"/>
      <c r="B58" s="36" t="s">
        <v>512</v>
      </c>
      <c r="C58" s="37" t="s">
        <v>567</v>
      </c>
      <c r="D58" s="38"/>
      <c r="E58" s="39">
        <v>197.5</v>
      </c>
      <c r="F58" s="38"/>
      <c r="G58" s="38"/>
    </row>
    <row r="59" spans="1:7" s="123" customFormat="1" ht="30" customHeight="1" x14ac:dyDescent="0.25">
      <c r="A59" s="31"/>
      <c r="B59" s="36" t="s">
        <v>434</v>
      </c>
      <c r="C59" s="37" t="s">
        <v>241</v>
      </c>
      <c r="D59" s="38"/>
      <c r="E59" s="39">
        <v>790</v>
      </c>
      <c r="F59" s="38"/>
      <c r="G59" s="38"/>
    </row>
    <row r="60" spans="1:7" s="123" customFormat="1" ht="30" customHeight="1" x14ac:dyDescent="0.25">
      <c r="A60" s="31"/>
      <c r="B60" s="36" t="s">
        <v>562</v>
      </c>
      <c r="C60" s="37" t="s">
        <v>48</v>
      </c>
      <c r="D60" s="39">
        <v>410</v>
      </c>
      <c r="E60" s="38"/>
      <c r="F60" s="38"/>
      <c r="G60" s="38"/>
    </row>
    <row r="61" spans="1:7" s="123" customFormat="1" ht="30" customHeight="1" x14ac:dyDescent="0.25">
      <c r="A61" s="31"/>
      <c r="B61" s="36" t="s">
        <v>571</v>
      </c>
      <c r="C61" s="37" t="s">
        <v>216</v>
      </c>
      <c r="D61" s="39">
        <v>395</v>
      </c>
      <c r="E61" s="38"/>
      <c r="F61" s="38"/>
      <c r="G61" s="38"/>
    </row>
    <row r="62" spans="1:7" s="123" customFormat="1" ht="30" customHeight="1" x14ac:dyDescent="0.25">
      <c r="A62" s="31"/>
      <c r="B62" s="36" t="s">
        <v>572</v>
      </c>
      <c r="C62" s="37" t="s">
        <v>216</v>
      </c>
      <c r="D62" s="39">
        <v>395</v>
      </c>
      <c r="E62" s="38"/>
      <c r="F62" s="38"/>
      <c r="G62" s="38"/>
    </row>
    <row r="63" spans="1:7" s="123" customFormat="1" ht="30" customHeight="1" x14ac:dyDescent="0.25">
      <c r="A63" s="31"/>
      <c r="B63" s="36" t="s">
        <v>573</v>
      </c>
      <c r="C63" s="37" t="s">
        <v>271</v>
      </c>
      <c r="D63" s="38"/>
      <c r="E63" s="39">
        <v>395</v>
      </c>
      <c r="F63" s="38"/>
      <c r="G63" s="38"/>
    </row>
    <row r="64" spans="1:7" s="123" customFormat="1" ht="30" customHeight="1" x14ac:dyDescent="0.25">
      <c r="A64" s="31"/>
      <c r="B64" s="36" t="s">
        <v>441</v>
      </c>
      <c r="C64" s="37" t="s">
        <v>216</v>
      </c>
      <c r="D64" s="39">
        <v>353.5</v>
      </c>
      <c r="E64" s="38"/>
      <c r="F64" s="38"/>
      <c r="G64" s="38"/>
    </row>
    <row r="65" spans="1:7" s="123" customFormat="1" ht="30" customHeight="1" x14ac:dyDescent="0.25">
      <c r="A65" s="31"/>
      <c r="B65" s="36" t="s">
        <v>441</v>
      </c>
      <c r="C65" s="37" t="s">
        <v>216</v>
      </c>
      <c r="D65" s="39">
        <v>353.5</v>
      </c>
      <c r="E65" s="38"/>
      <c r="F65" s="38"/>
      <c r="G65" s="38"/>
    </row>
    <row r="66" spans="1:7" s="123" customFormat="1" ht="30" customHeight="1" x14ac:dyDescent="0.25">
      <c r="A66" s="31"/>
      <c r="B66" s="36" t="s">
        <v>218</v>
      </c>
      <c r="C66" s="37" t="s">
        <v>216</v>
      </c>
      <c r="D66" s="39">
        <v>395</v>
      </c>
      <c r="E66" s="38"/>
      <c r="F66" s="38"/>
      <c r="G66" s="38"/>
    </row>
    <row r="67" spans="1:7" s="123" customFormat="1" ht="30" customHeight="1" x14ac:dyDescent="0.25">
      <c r="A67" s="31"/>
      <c r="B67" s="36" t="s">
        <v>552</v>
      </c>
      <c r="C67" s="37" t="s">
        <v>261</v>
      </c>
      <c r="D67" s="38"/>
      <c r="E67" s="39">
        <v>395</v>
      </c>
      <c r="F67" s="38"/>
      <c r="G67" s="38"/>
    </row>
    <row r="68" spans="1:7" s="123" customFormat="1" ht="30" customHeight="1" x14ac:dyDescent="0.25">
      <c r="A68" s="31"/>
      <c r="B68" s="36" t="s">
        <v>574</v>
      </c>
      <c r="C68" s="37" t="s">
        <v>216</v>
      </c>
      <c r="D68" s="39">
        <v>395</v>
      </c>
      <c r="E68" s="38"/>
      <c r="F68" s="38"/>
      <c r="G68" s="38"/>
    </row>
    <row r="69" spans="1:7" s="123" customFormat="1" ht="30" customHeight="1" x14ac:dyDescent="0.25">
      <c r="A69" s="31"/>
      <c r="B69" s="36" t="s">
        <v>220</v>
      </c>
      <c r="C69" s="37" t="s">
        <v>241</v>
      </c>
      <c r="D69" s="38"/>
      <c r="E69" s="39">
        <v>395</v>
      </c>
      <c r="F69" s="38"/>
      <c r="G69" s="38"/>
    </row>
    <row r="70" spans="1:7" s="123" customFormat="1" ht="30" customHeight="1" x14ac:dyDescent="0.25">
      <c r="A70" s="31"/>
      <c r="B70" s="36" t="s">
        <v>263</v>
      </c>
      <c r="C70" s="37" t="s">
        <v>327</v>
      </c>
      <c r="D70" s="38"/>
      <c r="E70" s="39">
        <v>197.5</v>
      </c>
      <c r="F70" s="38"/>
      <c r="G70" s="38"/>
    </row>
    <row r="71" spans="1:7" s="123" customFormat="1" ht="30" customHeight="1" x14ac:dyDescent="0.25">
      <c r="A71" s="31"/>
      <c r="B71" s="36" t="s">
        <v>484</v>
      </c>
      <c r="C71" s="37" t="s">
        <v>216</v>
      </c>
      <c r="D71" s="39">
        <v>395</v>
      </c>
      <c r="E71" s="38"/>
      <c r="F71" s="38"/>
      <c r="G71" s="38"/>
    </row>
    <row r="72" spans="1:7" s="123" customFormat="1" ht="30" customHeight="1" x14ac:dyDescent="0.25">
      <c r="A72" s="31"/>
      <c r="B72" s="36" t="s">
        <v>484</v>
      </c>
      <c r="C72" s="37" t="s">
        <v>630</v>
      </c>
      <c r="D72" s="38"/>
      <c r="E72" s="39">
        <v>395</v>
      </c>
      <c r="F72" s="38"/>
      <c r="G72" s="38"/>
    </row>
    <row r="73" spans="1:7" s="123" customFormat="1" ht="30" customHeight="1" x14ac:dyDescent="0.25">
      <c r="A73" s="31"/>
      <c r="B73" s="36" t="s">
        <v>889</v>
      </c>
      <c r="C73" s="37" t="s">
        <v>575</v>
      </c>
      <c r="D73" s="40">
        <v>1395</v>
      </c>
      <c r="E73" s="38"/>
      <c r="F73" s="38"/>
      <c r="G73" s="38"/>
    </row>
    <row r="74" spans="1:7" s="123" customFormat="1" ht="30" customHeight="1" x14ac:dyDescent="0.25">
      <c r="A74" s="31"/>
      <c r="B74" s="36" t="s">
        <v>984</v>
      </c>
      <c r="C74" s="37" t="s">
        <v>288</v>
      </c>
      <c r="D74" s="38"/>
      <c r="E74" s="39">
        <v>790</v>
      </c>
      <c r="F74" s="38"/>
      <c r="G74" s="38"/>
    </row>
    <row r="75" spans="1:7" s="123" customFormat="1" ht="30" customHeight="1" x14ac:dyDescent="0.25">
      <c r="A75" s="31"/>
      <c r="B75" s="36" t="s">
        <v>844</v>
      </c>
      <c r="C75" s="37" t="s">
        <v>284</v>
      </c>
      <c r="D75" s="38"/>
      <c r="E75" s="40">
        <v>2087</v>
      </c>
      <c r="F75" s="38"/>
      <c r="G75" s="38"/>
    </row>
    <row r="76" spans="1:7" s="123" customFormat="1" ht="30" customHeight="1" x14ac:dyDescent="0.25">
      <c r="A76" s="31"/>
      <c r="B76" s="36" t="s">
        <v>223</v>
      </c>
      <c r="C76" s="37" t="s">
        <v>216</v>
      </c>
      <c r="D76" s="40">
        <v>1382.5</v>
      </c>
      <c r="E76" s="38"/>
      <c r="F76" s="38"/>
      <c r="G76" s="38"/>
    </row>
    <row r="77" spans="1:7" s="123" customFormat="1" ht="30" customHeight="1" x14ac:dyDescent="0.25">
      <c r="A77" s="31"/>
      <c r="B77" s="36" t="s">
        <v>336</v>
      </c>
      <c r="C77" s="37" t="s">
        <v>327</v>
      </c>
      <c r="D77" s="38"/>
      <c r="E77" s="39">
        <v>395</v>
      </c>
      <c r="F77" s="38"/>
      <c r="G77" s="38"/>
    </row>
    <row r="78" spans="1:7" s="123" customFormat="1" ht="30" customHeight="1" x14ac:dyDescent="0.25">
      <c r="A78" s="31"/>
      <c r="B78" s="36" t="s">
        <v>519</v>
      </c>
      <c r="C78" s="37" t="s">
        <v>307</v>
      </c>
      <c r="D78" s="39">
        <v>790</v>
      </c>
      <c r="E78" s="38"/>
      <c r="F78" s="38"/>
      <c r="G78" s="38"/>
    </row>
    <row r="79" spans="1:7" s="123" customFormat="1" ht="30" customHeight="1" x14ac:dyDescent="0.25">
      <c r="A79" s="31"/>
      <c r="B79" s="36" t="s">
        <v>519</v>
      </c>
      <c r="C79" s="37" t="s">
        <v>332</v>
      </c>
      <c r="D79" s="39">
        <v>395</v>
      </c>
      <c r="E79" s="38"/>
      <c r="F79" s="38"/>
      <c r="G79" s="38"/>
    </row>
    <row r="80" spans="1:7" s="123" customFormat="1" ht="30" customHeight="1" x14ac:dyDescent="0.25">
      <c r="A80" s="31"/>
      <c r="B80" s="36" t="s">
        <v>265</v>
      </c>
      <c r="C80" s="37" t="s">
        <v>216</v>
      </c>
      <c r="D80" s="40">
        <v>1975</v>
      </c>
      <c r="E80" s="38"/>
      <c r="F80" s="38"/>
      <c r="G80" s="38"/>
    </row>
    <row r="81" spans="1:7" s="123" customFormat="1" ht="30" customHeight="1" x14ac:dyDescent="0.25">
      <c r="A81" s="31"/>
      <c r="B81" s="36" t="s">
        <v>541</v>
      </c>
      <c r="C81" s="37" t="s">
        <v>307</v>
      </c>
      <c r="D81" s="40">
        <v>1458</v>
      </c>
      <c r="E81" s="38"/>
      <c r="F81" s="38"/>
      <c r="G81" s="38"/>
    </row>
    <row r="82" spans="1:7" s="123" customFormat="1" ht="30" customHeight="1" x14ac:dyDescent="0.25">
      <c r="A82" s="31"/>
      <c r="B82" s="36" t="s">
        <v>556</v>
      </c>
      <c r="C82" s="37" t="s">
        <v>925</v>
      </c>
      <c r="D82" s="40">
        <v>1205</v>
      </c>
      <c r="E82" s="38"/>
      <c r="F82" s="38"/>
      <c r="G82" s="38"/>
    </row>
    <row r="83" spans="1:7" s="123" customFormat="1" ht="30" customHeight="1" x14ac:dyDescent="0.25">
      <c r="A83" s="31"/>
      <c r="B83" s="36" t="s">
        <v>406</v>
      </c>
      <c r="C83" s="37" t="s">
        <v>286</v>
      </c>
      <c r="D83" s="38"/>
      <c r="E83" s="38"/>
      <c r="F83" s="39">
        <v>431</v>
      </c>
      <c r="G83" s="38"/>
    </row>
    <row r="84" spans="1:7" s="123" customFormat="1" ht="30" customHeight="1" x14ac:dyDescent="0.25">
      <c r="A84" s="31"/>
      <c r="B84" s="36" t="s">
        <v>342</v>
      </c>
      <c r="C84" s="37" t="s">
        <v>343</v>
      </c>
      <c r="D84" s="38"/>
      <c r="E84" s="39">
        <v>395</v>
      </c>
      <c r="F84" s="38"/>
      <c r="G84" s="38"/>
    </row>
    <row r="85" spans="1:7" s="123" customFormat="1" ht="30" customHeight="1" x14ac:dyDescent="0.25">
      <c r="A85" s="31"/>
      <c r="B85" s="36" t="s">
        <v>268</v>
      </c>
      <c r="C85" s="37" t="s">
        <v>216</v>
      </c>
      <c r="D85" s="40">
        <v>2370</v>
      </c>
      <c r="E85" s="38"/>
      <c r="F85" s="38"/>
      <c r="G85" s="38"/>
    </row>
    <row r="86" spans="1:7" s="123" customFormat="1" ht="30" customHeight="1" x14ac:dyDescent="0.25">
      <c r="A86" s="31"/>
      <c r="B86" s="36" t="s">
        <v>563</v>
      </c>
      <c r="C86" s="37" t="s">
        <v>51</v>
      </c>
      <c r="D86" s="39">
        <v>395</v>
      </c>
      <c r="E86" s="38"/>
      <c r="F86" s="38"/>
      <c r="G86" s="38"/>
    </row>
    <row r="87" spans="1:7" s="123" customFormat="1" ht="30" customHeight="1" x14ac:dyDescent="0.25">
      <c r="A87" s="31"/>
      <c r="B87" s="36" t="s">
        <v>410</v>
      </c>
      <c r="C87" s="37" t="s">
        <v>271</v>
      </c>
      <c r="D87" s="38"/>
      <c r="E87" s="39">
        <v>395</v>
      </c>
      <c r="F87" s="38"/>
      <c r="G87" s="38"/>
    </row>
    <row r="88" spans="1:7" s="123" customFormat="1" ht="30" customHeight="1" x14ac:dyDescent="0.25">
      <c r="A88" s="31"/>
      <c r="B88" s="36" t="s">
        <v>270</v>
      </c>
      <c r="C88" s="37" t="s">
        <v>241</v>
      </c>
      <c r="D88" s="38"/>
      <c r="E88" s="39">
        <v>395</v>
      </c>
      <c r="F88" s="38"/>
      <c r="G88" s="38"/>
    </row>
    <row r="89" spans="1:7" s="123" customFormat="1" ht="30" customHeight="1" x14ac:dyDescent="0.25">
      <c r="A89" s="31"/>
      <c r="B89" s="36" t="s">
        <v>351</v>
      </c>
      <c r="C89" s="37" t="s">
        <v>237</v>
      </c>
      <c r="D89" s="38"/>
      <c r="E89" s="39">
        <v>395</v>
      </c>
      <c r="F89" s="38"/>
      <c r="G89" s="38"/>
    </row>
    <row r="90" spans="1:7" s="123" customFormat="1" ht="30" customHeight="1" x14ac:dyDescent="0.25">
      <c r="A90" s="31"/>
      <c r="B90" s="36" t="s">
        <v>272</v>
      </c>
      <c r="C90" s="37" t="s">
        <v>216</v>
      </c>
      <c r="D90" s="40">
        <v>2370</v>
      </c>
      <c r="E90" s="38"/>
      <c r="F90" s="38"/>
      <c r="G90" s="38"/>
    </row>
    <row r="91" spans="1:7" s="123" customFormat="1" ht="30" customHeight="1" x14ac:dyDescent="0.25">
      <c r="A91" s="31"/>
      <c r="B91" s="36" t="s">
        <v>458</v>
      </c>
      <c r="C91" s="37" t="s">
        <v>237</v>
      </c>
      <c r="D91" s="38"/>
      <c r="E91" s="39">
        <v>395</v>
      </c>
      <c r="F91" s="38"/>
      <c r="G91" s="38"/>
    </row>
    <row r="92" spans="1:7" s="123" customFormat="1" ht="30" customHeight="1" x14ac:dyDescent="0.25">
      <c r="A92" s="31"/>
      <c r="B92" s="36" t="s">
        <v>500</v>
      </c>
      <c r="C92" s="37" t="s">
        <v>237</v>
      </c>
      <c r="D92" s="38"/>
      <c r="E92" s="39">
        <v>395</v>
      </c>
      <c r="F92" s="38"/>
      <c r="G92" s="38"/>
    </row>
    <row r="93" spans="1:7" s="123" customFormat="1" ht="30" customHeight="1" x14ac:dyDescent="0.25">
      <c r="A93" s="31"/>
      <c r="B93" s="36" t="s">
        <v>460</v>
      </c>
      <c r="C93" s="37" t="s">
        <v>271</v>
      </c>
      <c r="D93" s="38"/>
      <c r="E93" s="39">
        <v>395</v>
      </c>
      <c r="F93" s="38"/>
      <c r="G93" s="38"/>
    </row>
    <row r="94" spans="1:7" s="123" customFormat="1" ht="30" customHeight="1" x14ac:dyDescent="0.25">
      <c r="A94" s="31"/>
      <c r="B94" s="36" t="s">
        <v>228</v>
      </c>
      <c r="C94" s="37" t="s">
        <v>247</v>
      </c>
      <c r="D94" s="38"/>
      <c r="E94" s="39">
        <v>395</v>
      </c>
      <c r="F94" s="38"/>
      <c r="G94" s="38"/>
    </row>
    <row r="95" spans="1:7" s="123" customFormat="1" ht="30" customHeight="1" x14ac:dyDescent="0.25">
      <c r="A95" s="31"/>
      <c r="B95" s="36" t="s">
        <v>276</v>
      </c>
      <c r="C95" s="37" t="s">
        <v>216</v>
      </c>
      <c r="D95" s="40">
        <v>2765</v>
      </c>
      <c r="E95" s="38"/>
      <c r="F95" s="38"/>
      <c r="G95" s="38"/>
    </row>
    <row r="96" spans="1:7" s="123" customFormat="1" ht="30" customHeight="1" x14ac:dyDescent="0.25">
      <c r="A96" s="31"/>
      <c r="B96" s="36" t="s">
        <v>229</v>
      </c>
      <c r="C96" s="37" t="s">
        <v>355</v>
      </c>
      <c r="D96" s="38"/>
      <c r="E96" s="39">
        <v>395</v>
      </c>
      <c r="F96" s="38"/>
      <c r="G96" s="38"/>
    </row>
    <row r="97" spans="1:7" s="123" customFormat="1" ht="30" customHeight="1" x14ac:dyDescent="0.25">
      <c r="A97" s="31"/>
      <c r="B97" s="36" t="s">
        <v>501</v>
      </c>
      <c r="C97" s="37" t="s">
        <v>267</v>
      </c>
      <c r="D97" s="38"/>
      <c r="E97" s="39">
        <v>395</v>
      </c>
      <c r="F97" s="38"/>
      <c r="G97" s="38"/>
    </row>
    <row r="98" spans="1:7" s="123" customFormat="1" ht="30" customHeight="1" x14ac:dyDescent="0.25">
      <c r="A98" s="31"/>
      <c r="B98" s="36" t="s">
        <v>360</v>
      </c>
      <c r="C98" s="37" t="s">
        <v>388</v>
      </c>
      <c r="D98" s="40">
        <v>1345</v>
      </c>
      <c r="E98" s="38"/>
      <c r="F98" s="38"/>
      <c r="G98" s="38"/>
    </row>
    <row r="99" spans="1:7" s="123" customFormat="1" ht="30" customHeight="1" x14ac:dyDescent="0.25">
      <c r="A99" s="31"/>
      <c r="B99" s="36" t="s">
        <v>462</v>
      </c>
      <c r="C99" s="37" t="s">
        <v>387</v>
      </c>
      <c r="D99" s="38"/>
      <c r="E99" s="38"/>
      <c r="F99" s="39">
        <v>790</v>
      </c>
      <c r="G99" s="38"/>
    </row>
    <row r="100" spans="1:7" s="123" customFormat="1" ht="30" customHeight="1" x14ac:dyDescent="0.25">
      <c r="A100" s="31"/>
      <c r="B100" s="36" t="s">
        <v>277</v>
      </c>
      <c r="C100" s="37" t="s">
        <v>271</v>
      </c>
      <c r="D100" s="38"/>
      <c r="E100" s="39">
        <v>395</v>
      </c>
      <c r="F100" s="38"/>
      <c r="G100" s="38"/>
    </row>
    <row r="101" spans="1:7" s="123" customFormat="1" ht="30" customHeight="1" x14ac:dyDescent="0.25">
      <c r="A101" s="31"/>
      <c r="B101" s="36" t="s">
        <v>230</v>
      </c>
      <c r="C101" s="37" t="s">
        <v>271</v>
      </c>
      <c r="D101" s="38"/>
      <c r="E101" s="39">
        <v>395</v>
      </c>
      <c r="F101" s="38"/>
      <c r="G101" s="38"/>
    </row>
    <row r="102" spans="1:7" s="123" customFormat="1" ht="30" customHeight="1" thickBot="1" x14ac:dyDescent="0.3">
      <c r="A102" s="31"/>
      <c r="B102" s="36" t="s">
        <v>230</v>
      </c>
      <c r="C102" s="37" t="s">
        <v>216</v>
      </c>
      <c r="D102" s="40">
        <v>2765</v>
      </c>
      <c r="E102" s="38"/>
      <c r="F102" s="38"/>
      <c r="G102" s="38"/>
    </row>
    <row r="103" spans="1:7" s="123" customFormat="1" ht="30" customHeight="1" x14ac:dyDescent="0.25">
      <c r="A103" s="31"/>
      <c r="B103" s="178" t="s">
        <v>52</v>
      </c>
      <c r="C103" s="178"/>
      <c r="D103" s="41">
        <v>24097.5</v>
      </c>
      <c r="E103" s="41">
        <v>13344.5</v>
      </c>
      <c r="F103" s="41">
        <v>2182</v>
      </c>
      <c r="G103" s="176"/>
    </row>
    <row r="104" spans="1:7" s="123" customFormat="1" ht="30" customHeight="1" x14ac:dyDescent="0.25">
      <c r="A104" s="31"/>
      <c r="B104" s="194" t="s">
        <v>22</v>
      </c>
      <c r="C104" s="194"/>
      <c r="D104" s="194"/>
      <c r="E104" s="194"/>
      <c r="F104" s="194"/>
      <c r="G104" s="108">
        <v>39624</v>
      </c>
    </row>
    <row r="105" spans="1:7" s="123" customFormat="1" ht="30" customHeight="1" x14ac:dyDescent="0.25">
      <c r="A105" s="31"/>
      <c r="B105" s="31"/>
      <c r="C105" s="31"/>
      <c r="D105" s="31"/>
      <c r="E105" s="31"/>
      <c r="F105" s="31"/>
      <c r="G105" s="31"/>
    </row>
    <row r="106" spans="1:7" s="123" customFormat="1" ht="30" customHeight="1" x14ac:dyDescent="0.25">
      <c r="A106" s="31"/>
      <c r="B106" s="31"/>
      <c r="C106" s="31"/>
      <c r="D106" s="31"/>
      <c r="E106" s="31"/>
      <c r="F106" s="31"/>
      <c r="G106" s="31"/>
    </row>
    <row r="107" spans="1:7" s="123" customFormat="1" ht="30" customHeight="1" x14ac:dyDescent="0.25">
      <c r="A107" s="31"/>
      <c r="B107" s="31"/>
      <c r="C107" s="31"/>
      <c r="D107" s="31"/>
      <c r="E107" s="31"/>
      <c r="F107" s="31"/>
      <c r="G107" s="31"/>
    </row>
    <row r="108" spans="1:7" s="123" customFormat="1" ht="30" customHeight="1" x14ac:dyDescent="0.25"/>
    <row r="109" spans="1:7" s="123" customFormat="1" ht="30" customHeight="1" x14ac:dyDescent="0.25"/>
    <row r="110" spans="1:7" s="123" customFormat="1" ht="30" customHeight="1" x14ac:dyDescent="0.25"/>
    <row r="111" spans="1:7" s="123" customFormat="1" ht="30" customHeight="1" x14ac:dyDescent="0.25"/>
    <row r="112" spans="1:7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/>
    <row r="196" spans="1:6" s="123" customFormat="1" ht="30" customHeight="1" x14ac:dyDescent="0.25"/>
    <row r="197" spans="1:6" s="123" customFormat="1" ht="30" customHeight="1" x14ac:dyDescent="0.25"/>
    <row r="198" spans="1:6" s="123" customFormat="1" ht="30" customHeight="1" x14ac:dyDescent="0.25"/>
    <row r="199" spans="1:6" s="123" customFormat="1" ht="30" customHeight="1" x14ac:dyDescent="0.25"/>
    <row r="200" spans="1:6" s="123" customFormat="1" ht="30" customHeight="1" x14ac:dyDescent="0.25"/>
    <row r="201" spans="1:6" s="123" customFormat="1" ht="30" customHeight="1" x14ac:dyDescent="0.25"/>
    <row r="202" spans="1:6" s="123" customFormat="1" ht="30" customHeight="1" x14ac:dyDescent="0.25"/>
    <row r="203" spans="1:6" s="123" customFormat="1" ht="30" customHeight="1" x14ac:dyDescent="0.25"/>
    <row r="204" spans="1:6" s="123" customFormat="1" ht="30" customHeight="1" x14ac:dyDescent="0.25"/>
    <row r="205" spans="1:6" s="123" customFormat="1" ht="30" customHeight="1" x14ac:dyDescent="0.25"/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3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2:F22"/>
    <mergeCell ref="G21:H21"/>
    <mergeCell ref="I21:J21"/>
    <mergeCell ref="B22:D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B41:G41"/>
    <mergeCell ref="B103:C103"/>
    <mergeCell ref="B104:F104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4.7109375" customWidth="1"/>
    <col min="5" max="5" width="12.5703125" customWidth="1"/>
    <col min="6" max="6" width="11.7109375" customWidth="1"/>
    <col min="7" max="7" width="8.7109375" customWidth="1"/>
    <col min="8" max="8" width="1.7109375" customWidth="1"/>
    <col min="9" max="9" width="11.28515625" customWidth="1"/>
    <col min="10" max="10" width="11.42578125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1987</v>
      </c>
    </row>
    <row r="7" spans="1:10" x14ac:dyDescent="0.25">
      <c r="A7" t="s">
        <v>8</v>
      </c>
      <c r="C7" s="20">
        <v>993.5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43"/>
    </row>
    <row r="15" spans="1:10" ht="15" customHeight="1" x14ac:dyDescent="0.25">
      <c r="I15" s="43"/>
      <c r="J15" s="4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230134.48</v>
      </c>
      <c r="F21" s="202"/>
      <c r="G21" s="202">
        <v>233882.02</v>
      </c>
      <c r="H21" s="202"/>
      <c r="I21" s="197">
        <f>SUM(E21-G21)</f>
        <v>-3747.539999999979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40149.800000000003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</v>
      </c>
      <c r="H28" s="226"/>
      <c r="I28" s="197">
        <f>G28*$C$7*12</f>
        <v>67955.399999999994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55198.86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13114.2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28612.800000000003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2.27</v>
      </c>
      <c r="H33" s="211"/>
      <c r="I33" s="197">
        <f t="shared" si="0"/>
        <v>27062.94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5722.5599999999995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3576.6000000000004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2742.0600000000004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2.06</v>
      </c>
      <c r="H37" s="211"/>
      <c r="I37" s="197">
        <f t="shared" si="0"/>
        <v>24559.32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225"/>
      <c r="H38" s="226"/>
      <c r="I38" s="197">
        <f>I28+I29+I30+I31+I32+I33+I34+I35+I36+I37</f>
        <v>228544.74000000002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580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370</v>
      </c>
      <c r="B47" s="37" t="s">
        <v>567</v>
      </c>
      <c r="C47" s="38"/>
      <c r="D47" s="39">
        <v>395</v>
      </c>
      <c r="E47" s="38"/>
      <c r="F47" s="38"/>
    </row>
    <row r="48" spans="1:10" s="123" customFormat="1" ht="18" customHeight="1" x14ac:dyDescent="0.25">
      <c r="A48" s="36" t="s">
        <v>285</v>
      </c>
      <c r="B48" s="37" t="s">
        <v>288</v>
      </c>
      <c r="C48" s="38"/>
      <c r="D48" s="39">
        <v>395</v>
      </c>
      <c r="E48" s="38"/>
      <c r="F48" s="38"/>
    </row>
    <row r="49" spans="1:6" s="123" customFormat="1" ht="18.600000000000001" customHeight="1" x14ac:dyDescent="0.25">
      <c r="A49" s="36" t="s">
        <v>287</v>
      </c>
      <c r="B49" s="37" t="s">
        <v>247</v>
      </c>
      <c r="C49" s="38"/>
      <c r="D49" s="39">
        <v>395</v>
      </c>
      <c r="E49" s="38"/>
      <c r="F49" s="38"/>
    </row>
    <row r="50" spans="1:6" s="123" customFormat="1" ht="18.600000000000001" customHeight="1" x14ac:dyDescent="0.25">
      <c r="A50" s="36" t="s">
        <v>570</v>
      </c>
      <c r="B50" s="37" t="s">
        <v>271</v>
      </c>
      <c r="C50" s="38"/>
      <c r="D50" s="39">
        <v>395</v>
      </c>
      <c r="E50" s="38"/>
      <c r="F50" s="38"/>
    </row>
    <row r="51" spans="1:6" s="123" customFormat="1" ht="19.899999999999999" customHeight="1" x14ac:dyDescent="0.25">
      <c r="A51" s="36" t="s">
        <v>234</v>
      </c>
      <c r="B51" s="37" t="s">
        <v>235</v>
      </c>
      <c r="C51" s="38"/>
      <c r="D51" s="39">
        <v>197.5</v>
      </c>
      <c r="E51" s="38"/>
      <c r="F51" s="38"/>
    </row>
    <row r="52" spans="1:6" s="123" customFormat="1" ht="30" customHeight="1" x14ac:dyDescent="0.25">
      <c r="A52" s="36" t="s">
        <v>581</v>
      </c>
      <c r="B52" s="37" t="s">
        <v>271</v>
      </c>
      <c r="C52" s="38"/>
      <c r="D52" s="39">
        <v>197.5</v>
      </c>
      <c r="E52" s="38"/>
      <c r="F52" s="38"/>
    </row>
    <row r="53" spans="1:6" s="123" customFormat="1" ht="30" customHeight="1" x14ac:dyDescent="0.25">
      <c r="A53" s="36" t="s">
        <v>297</v>
      </c>
      <c r="B53" s="37" t="s">
        <v>288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378</v>
      </c>
      <c r="B54" s="37" t="s">
        <v>318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582</v>
      </c>
      <c r="B55" s="37" t="s">
        <v>290</v>
      </c>
      <c r="C55" s="38"/>
      <c r="D55" s="40">
        <v>1396</v>
      </c>
      <c r="E55" s="38"/>
      <c r="F55" s="38"/>
    </row>
    <row r="56" spans="1:6" s="123" customFormat="1" ht="30" customHeight="1" x14ac:dyDescent="0.25">
      <c r="A56" s="36" t="s">
        <v>303</v>
      </c>
      <c r="B56" s="37" t="s">
        <v>567</v>
      </c>
      <c r="C56" s="38"/>
      <c r="D56" s="39">
        <v>197.5</v>
      </c>
      <c r="E56" s="38"/>
      <c r="F56" s="38"/>
    </row>
    <row r="57" spans="1:6" s="123" customFormat="1" ht="30" customHeight="1" x14ac:dyDescent="0.25">
      <c r="A57" s="36" t="s">
        <v>214</v>
      </c>
      <c r="B57" s="37" t="s">
        <v>241</v>
      </c>
      <c r="C57" s="38"/>
      <c r="D57" s="39">
        <v>395</v>
      </c>
      <c r="E57" s="38"/>
      <c r="F57" s="38"/>
    </row>
    <row r="58" spans="1:6" s="123" customFormat="1" ht="30" customHeight="1" x14ac:dyDescent="0.25">
      <c r="A58" s="36" t="s">
        <v>562</v>
      </c>
      <c r="B58" s="37" t="s">
        <v>48</v>
      </c>
      <c r="C58" s="39">
        <v>410</v>
      </c>
      <c r="D58" s="38"/>
      <c r="E58" s="38"/>
      <c r="F58" s="38"/>
    </row>
    <row r="59" spans="1:6" s="123" customFormat="1" ht="30" customHeight="1" x14ac:dyDescent="0.25">
      <c r="A59" s="36" t="s">
        <v>571</v>
      </c>
      <c r="B59" s="37" t="s">
        <v>216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572</v>
      </c>
      <c r="B60" s="37" t="s">
        <v>216</v>
      </c>
      <c r="C60" s="39">
        <v>395</v>
      </c>
      <c r="D60" s="38"/>
      <c r="E60" s="38"/>
      <c r="F60" s="38"/>
    </row>
    <row r="61" spans="1:6" s="123" customFormat="1" ht="30" customHeight="1" x14ac:dyDescent="0.25">
      <c r="A61" s="36" t="s">
        <v>583</v>
      </c>
      <c r="B61" s="37" t="s">
        <v>353</v>
      </c>
      <c r="C61" s="38"/>
      <c r="D61" s="39">
        <v>395</v>
      </c>
      <c r="E61" s="38"/>
      <c r="F61" s="38"/>
    </row>
    <row r="62" spans="1:6" s="123" customFormat="1" ht="30" customHeight="1" x14ac:dyDescent="0.25">
      <c r="A62" s="36" t="s">
        <v>540</v>
      </c>
      <c r="B62" s="37" t="s">
        <v>479</v>
      </c>
      <c r="C62" s="38"/>
      <c r="D62" s="39">
        <v>395</v>
      </c>
      <c r="E62" s="38"/>
      <c r="F62" s="38"/>
    </row>
    <row r="63" spans="1:6" s="123" customFormat="1" ht="30" customHeight="1" x14ac:dyDescent="0.25">
      <c r="A63" s="36" t="s">
        <v>584</v>
      </c>
      <c r="B63" s="37" t="s">
        <v>216</v>
      </c>
      <c r="C63" s="39">
        <v>353.5</v>
      </c>
      <c r="D63" s="38"/>
      <c r="E63" s="38"/>
      <c r="F63" s="38"/>
    </row>
    <row r="64" spans="1:6" s="123" customFormat="1" ht="30" customHeight="1" x14ac:dyDescent="0.25">
      <c r="A64" s="36" t="s">
        <v>218</v>
      </c>
      <c r="B64" s="37" t="s">
        <v>216</v>
      </c>
      <c r="C64" s="39">
        <v>197.5</v>
      </c>
      <c r="D64" s="38"/>
      <c r="E64" s="38"/>
      <c r="F64" s="38"/>
    </row>
    <row r="65" spans="1:6" s="123" customFormat="1" ht="30" customHeight="1" x14ac:dyDescent="0.25">
      <c r="A65" s="36" t="s">
        <v>574</v>
      </c>
      <c r="B65" s="37" t="s">
        <v>216</v>
      </c>
      <c r="C65" s="39">
        <v>395</v>
      </c>
      <c r="D65" s="38"/>
      <c r="E65" s="38"/>
      <c r="F65" s="38"/>
    </row>
    <row r="66" spans="1:6" s="123" customFormat="1" ht="30" customHeight="1" x14ac:dyDescent="0.25">
      <c r="A66" s="36" t="s">
        <v>315</v>
      </c>
      <c r="B66" s="37" t="s">
        <v>261</v>
      </c>
      <c r="C66" s="38"/>
      <c r="D66" s="39">
        <v>395</v>
      </c>
      <c r="E66" s="38"/>
      <c r="F66" s="38"/>
    </row>
    <row r="67" spans="1:6" s="123" customFormat="1" ht="30" customHeight="1" x14ac:dyDescent="0.25">
      <c r="A67" s="36" t="s">
        <v>315</v>
      </c>
      <c r="B67" s="37" t="s">
        <v>241</v>
      </c>
      <c r="C67" s="38"/>
      <c r="D67" s="39">
        <v>395</v>
      </c>
      <c r="E67" s="38"/>
      <c r="F67" s="38"/>
    </row>
    <row r="68" spans="1:6" s="123" customFormat="1" ht="30" customHeight="1" x14ac:dyDescent="0.25">
      <c r="A68" s="36" t="s">
        <v>484</v>
      </c>
      <c r="B68" s="37" t="s">
        <v>216</v>
      </c>
      <c r="C68" s="39">
        <v>395</v>
      </c>
      <c r="D68" s="38"/>
      <c r="E68" s="38"/>
      <c r="F68" s="38"/>
    </row>
    <row r="69" spans="1:6" s="123" customFormat="1" ht="30" customHeight="1" x14ac:dyDescent="0.25">
      <c r="A69" s="36" t="s">
        <v>487</v>
      </c>
      <c r="B69" s="37" t="s">
        <v>332</v>
      </c>
      <c r="C69" s="40">
        <v>1491.14</v>
      </c>
      <c r="D69" s="38"/>
      <c r="E69" s="38"/>
      <c r="F69" s="38"/>
    </row>
    <row r="70" spans="1:6" s="123" customFormat="1" ht="30" customHeight="1" x14ac:dyDescent="0.25">
      <c r="A70" s="36" t="s">
        <v>264</v>
      </c>
      <c r="B70" s="37" t="s">
        <v>58</v>
      </c>
      <c r="C70" s="40">
        <v>1094.2</v>
      </c>
      <c r="D70" s="38"/>
      <c r="E70" s="38"/>
      <c r="F70" s="38"/>
    </row>
    <row r="71" spans="1:6" s="123" customFormat="1" ht="30" customHeight="1" x14ac:dyDescent="0.25">
      <c r="A71" s="36" t="s">
        <v>223</v>
      </c>
      <c r="B71" s="37" t="s">
        <v>216</v>
      </c>
      <c r="C71" s="40">
        <v>2765</v>
      </c>
      <c r="D71" s="38"/>
      <c r="E71" s="38"/>
      <c r="F71" s="38"/>
    </row>
    <row r="72" spans="1:6" s="123" customFormat="1" ht="30" customHeight="1" x14ac:dyDescent="0.25">
      <c r="A72" s="36" t="s">
        <v>554</v>
      </c>
      <c r="B72" s="37" t="s">
        <v>241</v>
      </c>
      <c r="C72" s="38"/>
      <c r="D72" s="39">
        <v>858</v>
      </c>
      <c r="E72" s="38"/>
      <c r="F72" s="38"/>
    </row>
    <row r="73" spans="1:6" s="123" customFormat="1" ht="30" customHeight="1" x14ac:dyDescent="0.25">
      <c r="A73" s="36" t="s">
        <v>336</v>
      </c>
      <c r="B73" s="37" t="s">
        <v>327</v>
      </c>
      <c r="C73" s="38"/>
      <c r="D73" s="39">
        <v>395</v>
      </c>
      <c r="E73" s="38"/>
      <c r="F73" s="38"/>
    </row>
    <row r="74" spans="1:6" s="123" customFormat="1" ht="30" customHeight="1" x14ac:dyDescent="0.25">
      <c r="A74" s="36" t="s">
        <v>265</v>
      </c>
      <c r="B74" s="37" t="s">
        <v>216</v>
      </c>
      <c r="C74" s="40">
        <v>1975</v>
      </c>
      <c r="D74" s="38"/>
      <c r="E74" s="38"/>
      <c r="F74" s="38"/>
    </row>
    <row r="75" spans="1:6" s="123" customFormat="1" ht="30" customHeight="1" x14ac:dyDescent="0.25">
      <c r="A75" s="36" t="s">
        <v>585</v>
      </c>
      <c r="B75" s="37" t="s">
        <v>244</v>
      </c>
      <c r="C75" s="40">
        <v>1785</v>
      </c>
      <c r="D75" s="38"/>
      <c r="E75" s="38"/>
      <c r="F75" s="38"/>
    </row>
    <row r="76" spans="1:6" s="123" customFormat="1" ht="30" customHeight="1" x14ac:dyDescent="0.25">
      <c r="A76" s="36" t="s">
        <v>556</v>
      </c>
      <c r="B76" s="37" t="s">
        <v>241</v>
      </c>
      <c r="C76" s="38"/>
      <c r="D76" s="39">
        <v>395</v>
      </c>
      <c r="E76" s="38"/>
      <c r="F76" s="38"/>
    </row>
    <row r="77" spans="1:6" s="123" customFormat="1" ht="30" customHeight="1" x14ac:dyDescent="0.25">
      <c r="A77" s="36" t="s">
        <v>342</v>
      </c>
      <c r="B77" s="37" t="s">
        <v>343</v>
      </c>
      <c r="C77" s="38"/>
      <c r="D77" s="39">
        <v>395</v>
      </c>
      <c r="E77" s="38"/>
      <c r="F77" s="38"/>
    </row>
    <row r="78" spans="1:6" s="123" customFormat="1" ht="30" customHeight="1" x14ac:dyDescent="0.25">
      <c r="A78" s="36" t="s">
        <v>268</v>
      </c>
      <c r="B78" s="37" t="s">
        <v>216</v>
      </c>
      <c r="C78" s="40">
        <v>2370</v>
      </c>
      <c r="D78" s="38"/>
      <c r="E78" s="38"/>
      <c r="F78" s="38"/>
    </row>
    <row r="79" spans="1:6" s="123" customFormat="1" ht="30" customHeight="1" x14ac:dyDescent="0.25">
      <c r="A79" s="36" t="s">
        <v>563</v>
      </c>
      <c r="B79" s="37" t="s">
        <v>51</v>
      </c>
      <c r="C79" s="39">
        <v>395</v>
      </c>
      <c r="D79" s="38"/>
      <c r="E79" s="38"/>
      <c r="F79" s="38"/>
    </row>
    <row r="80" spans="1:6" s="123" customFormat="1" ht="30" customHeight="1" x14ac:dyDescent="0.25">
      <c r="A80" s="36" t="s">
        <v>410</v>
      </c>
      <c r="B80" s="37" t="s">
        <v>271</v>
      </c>
      <c r="C80" s="38"/>
      <c r="D80" s="39">
        <v>395</v>
      </c>
      <c r="E80" s="38"/>
      <c r="F80" s="38"/>
    </row>
    <row r="81" spans="1:6" s="123" customFormat="1" ht="30" customHeight="1" x14ac:dyDescent="0.25">
      <c r="A81" s="36" t="s">
        <v>272</v>
      </c>
      <c r="B81" s="37" t="s">
        <v>216</v>
      </c>
      <c r="C81" s="40">
        <v>2370</v>
      </c>
      <c r="D81" s="38"/>
      <c r="E81" s="38"/>
      <c r="F81" s="38"/>
    </row>
    <row r="82" spans="1:6" s="123" customFormat="1" ht="30" customHeight="1" x14ac:dyDescent="0.25">
      <c r="A82" s="36" t="s">
        <v>460</v>
      </c>
      <c r="B82" s="37" t="s">
        <v>271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276</v>
      </c>
      <c r="B83" s="37" t="s">
        <v>216</v>
      </c>
      <c r="C83" s="40">
        <v>2765</v>
      </c>
      <c r="D83" s="38"/>
      <c r="E83" s="38"/>
      <c r="F83" s="38"/>
    </row>
    <row r="84" spans="1:6" s="123" customFormat="1" ht="30" customHeight="1" x14ac:dyDescent="0.25">
      <c r="A84" s="36" t="s">
        <v>363</v>
      </c>
      <c r="B84" s="37" t="s">
        <v>286</v>
      </c>
      <c r="C84" s="38"/>
      <c r="D84" s="38"/>
      <c r="E84" s="39">
        <v>872</v>
      </c>
      <c r="F84" s="38"/>
    </row>
    <row r="85" spans="1:6" s="123" customFormat="1" ht="30" customHeight="1" thickBot="1" x14ac:dyDescent="0.3">
      <c r="A85" s="36" t="s">
        <v>230</v>
      </c>
      <c r="B85" s="37" t="s">
        <v>216</v>
      </c>
      <c r="C85" s="40">
        <v>2765</v>
      </c>
      <c r="D85" s="38"/>
      <c r="E85" s="38"/>
      <c r="F85" s="38"/>
    </row>
    <row r="86" spans="1:6" s="123" customFormat="1" ht="30" customHeight="1" x14ac:dyDescent="0.25">
      <c r="A86" s="178" t="s">
        <v>52</v>
      </c>
      <c r="B86" s="178"/>
      <c r="C86" s="41">
        <v>22316.34</v>
      </c>
      <c r="D86" s="41">
        <v>9166.5</v>
      </c>
      <c r="E86" s="157">
        <v>872</v>
      </c>
      <c r="F86" s="153"/>
    </row>
    <row r="87" spans="1:6" s="123" customFormat="1" ht="30" customHeight="1" x14ac:dyDescent="0.25">
      <c r="A87" s="194" t="s">
        <v>22</v>
      </c>
      <c r="B87" s="194"/>
      <c r="C87" s="194"/>
      <c r="D87" s="194"/>
      <c r="E87" s="194"/>
      <c r="F87" s="108">
        <v>32354.84</v>
      </c>
    </row>
    <row r="88" spans="1:6" s="123" customFormat="1" ht="30" customHeight="1" x14ac:dyDescent="0.25">
      <c r="A88" s="31"/>
      <c r="B88" s="31"/>
      <c r="C88" s="31"/>
      <c r="D88" s="31"/>
      <c r="E88" s="31"/>
      <c r="F88" s="31"/>
    </row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/>
    <row r="216" spans="1:6" s="123" customFormat="1" ht="30" customHeight="1" x14ac:dyDescent="0.25"/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86:B86"/>
    <mergeCell ref="A87:E8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11.28515625" customWidth="1"/>
    <col min="6" max="6" width="9.7109375" customWidth="1"/>
    <col min="7" max="7" width="8.7109375" customWidth="1"/>
    <col min="8" max="8" width="4.140625" customWidth="1"/>
    <col min="9" max="9" width="10.42578125" customWidth="1"/>
    <col min="10" max="10" width="13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1996</v>
      </c>
    </row>
    <row r="7" spans="1:10" x14ac:dyDescent="0.25">
      <c r="A7" t="s">
        <v>8</v>
      </c>
      <c r="C7" s="20">
        <v>4263.1000000000004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89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5.75" customHeight="1" x14ac:dyDescent="0.25">
      <c r="I15" s="43"/>
      <c r="J15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990849.29</v>
      </c>
      <c r="F21" s="202"/>
      <c r="G21" s="202">
        <v>966585.34</v>
      </c>
      <c r="H21" s="202"/>
      <c r="I21" s="197">
        <f>SUM(E21-G21)</f>
        <v>24263.95000000007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135664.66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</v>
      </c>
      <c r="H28" s="226"/>
      <c r="I28" s="197">
        <f>G28*$C$7*12</f>
        <v>291596.04000000004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236857.83600000001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56272.920000000013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122777.28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2.27</v>
      </c>
      <c r="H33" s="211"/>
      <c r="I33" s="197">
        <f t="shared" si="0"/>
        <v>116126.84400000001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24555.455999999998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15347.16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11766.156000000003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2.06</v>
      </c>
      <c r="H37" s="211"/>
      <c r="I37" s="197">
        <f t="shared" si="0"/>
        <v>105383.83200000001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225"/>
      <c r="H38" s="226"/>
      <c r="I38" s="197">
        <f>I28+I29+I30+I31+I32+I33+I34+I35+I36+I37</f>
        <v>980683.52400000021</v>
      </c>
      <c r="J38" s="197"/>
    </row>
    <row r="39" spans="1:10" x14ac:dyDescent="0.25">
      <c r="A39" s="123"/>
      <c r="B39" s="123"/>
      <c r="C39" s="123"/>
      <c r="D39" s="123"/>
      <c r="E39" s="123"/>
      <c r="F39" s="123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586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57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587</v>
      </c>
      <c r="B47" s="37" t="s">
        <v>288</v>
      </c>
      <c r="C47" s="38"/>
      <c r="D47" s="39">
        <v>395</v>
      </c>
      <c r="E47" s="38"/>
      <c r="F47" s="38"/>
    </row>
    <row r="48" spans="1:10" s="123" customFormat="1" ht="30" customHeight="1" x14ac:dyDescent="0.25">
      <c r="A48" s="36" t="s">
        <v>368</v>
      </c>
      <c r="B48" s="37" t="s">
        <v>588</v>
      </c>
      <c r="C48" s="38"/>
      <c r="D48" s="38"/>
      <c r="E48" s="39">
        <v>395</v>
      </c>
      <c r="F48" s="38"/>
    </row>
    <row r="49" spans="1:6" s="123" customFormat="1" ht="30" customHeight="1" x14ac:dyDescent="0.25">
      <c r="A49" s="36" t="s">
        <v>283</v>
      </c>
      <c r="B49" s="37" t="s">
        <v>256</v>
      </c>
      <c r="C49" s="38"/>
      <c r="D49" s="39">
        <v>395</v>
      </c>
      <c r="E49" s="38"/>
      <c r="F49" s="38"/>
    </row>
    <row r="50" spans="1:6" s="123" customFormat="1" ht="30" customHeight="1" x14ac:dyDescent="0.25">
      <c r="A50" s="36" t="s">
        <v>589</v>
      </c>
      <c r="B50" s="37" t="s">
        <v>294</v>
      </c>
      <c r="C50" s="38"/>
      <c r="D50" s="38"/>
      <c r="E50" s="39">
        <v>395</v>
      </c>
      <c r="F50" s="38"/>
    </row>
    <row r="51" spans="1:6" s="123" customFormat="1" ht="30" customHeight="1" x14ac:dyDescent="0.25">
      <c r="A51" s="36" t="s">
        <v>590</v>
      </c>
      <c r="B51" s="37" t="s">
        <v>288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537</v>
      </c>
      <c r="B52" s="37" t="s">
        <v>288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287</v>
      </c>
      <c r="B53" s="37" t="s">
        <v>271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291</v>
      </c>
      <c r="B54" s="37" t="s">
        <v>237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234</v>
      </c>
      <c r="B55" s="37" t="s">
        <v>372</v>
      </c>
      <c r="C55" s="40">
        <v>1580</v>
      </c>
      <c r="D55" s="38"/>
      <c r="E55" s="38"/>
      <c r="F55" s="38"/>
    </row>
    <row r="56" spans="1:6" s="123" customFormat="1" ht="30" customHeight="1" x14ac:dyDescent="0.25">
      <c r="A56" s="36" t="s">
        <v>234</v>
      </c>
      <c r="B56" s="37" t="s">
        <v>235</v>
      </c>
      <c r="C56" s="38"/>
      <c r="D56" s="39">
        <v>197.5</v>
      </c>
      <c r="E56" s="38"/>
      <c r="F56" s="38"/>
    </row>
    <row r="57" spans="1:6" s="123" customFormat="1" ht="30" customHeight="1" x14ac:dyDescent="0.25">
      <c r="A57" s="36" t="s">
        <v>581</v>
      </c>
      <c r="B57" s="37" t="s">
        <v>271</v>
      </c>
      <c r="C57" s="38"/>
      <c r="D57" s="39">
        <v>197.5</v>
      </c>
      <c r="E57" s="38"/>
      <c r="F57" s="38"/>
    </row>
    <row r="58" spans="1:6" s="123" customFormat="1" ht="30" customHeight="1" x14ac:dyDescent="0.25">
      <c r="A58" s="36" t="s">
        <v>473</v>
      </c>
      <c r="B58" s="37" t="s">
        <v>323</v>
      </c>
      <c r="C58" s="40">
        <v>1244.5</v>
      </c>
      <c r="D58" s="38"/>
      <c r="E58" s="38"/>
      <c r="F58" s="38"/>
    </row>
    <row r="59" spans="1:6" s="123" customFormat="1" ht="30" customHeight="1" x14ac:dyDescent="0.25">
      <c r="A59" s="36" t="s">
        <v>473</v>
      </c>
      <c r="B59" s="37" t="s">
        <v>275</v>
      </c>
      <c r="C59" s="38"/>
      <c r="D59" s="38"/>
      <c r="E59" s="39">
        <v>395</v>
      </c>
      <c r="F59" s="38"/>
    </row>
    <row r="60" spans="1:6" s="123" customFormat="1" ht="30" customHeight="1" x14ac:dyDescent="0.25">
      <c r="A60" s="36" t="s">
        <v>380</v>
      </c>
      <c r="B60" s="37" t="s">
        <v>591</v>
      </c>
      <c r="C60" s="39">
        <v>790</v>
      </c>
      <c r="D60" s="38"/>
      <c r="E60" s="38"/>
      <c r="F60" s="38"/>
    </row>
    <row r="61" spans="1:6" s="123" customFormat="1" ht="30" customHeight="1" x14ac:dyDescent="0.25">
      <c r="A61" s="36" t="s">
        <v>425</v>
      </c>
      <c r="B61" s="37" t="s">
        <v>592</v>
      </c>
      <c r="C61" s="40">
        <v>1301.3</v>
      </c>
      <c r="D61" s="38"/>
      <c r="E61" s="38"/>
      <c r="F61" s="38"/>
    </row>
    <row r="62" spans="1:6" s="123" customFormat="1" ht="30" customHeight="1" x14ac:dyDescent="0.25">
      <c r="A62" s="36" t="s">
        <v>429</v>
      </c>
      <c r="B62" s="37" t="s">
        <v>323</v>
      </c>
      <c r="C62" s="39">
        <v>395</v>
      </c>
      <c r="D62" s="38"/>
      <c r="E62" s="38"/>
      <c r="F62" s="38"/>
    </row>
    <row r="63" spans="1:6" s="123" customFormat="1" ht="30" customHeight="1" x14ac:dyDescent="0.25">
      <c r="A63" s="36" t="s">
        <v>386</v>
      </c>
      <c r="B63" s="37" t="s">
        <v>271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301</v>
      </c>
      <c r="B64" s="37" t="s">
        <v>299</v>
      </c>
      <c r="C64" s="39">
        <v>790</v>
      </c>
      <c r="D64" s="38"/>
      <c r="E64" s="38"/>
      <c r="F64" s="38"/>
    </row>
    <row r="65" spans="1:6" s="123" customFormat="1" ht="30" customHeight="1" x14ac:dyDescent="0.25">
      <c r="A65" s="36" t="s">
        <v>432</v>
      </c>
      <c r="B65" s="37" t="s">
        <v>356</v>
      </c>
      <c r="C65" s="38"/>
      <c r="D65" s="40">
        <v>1185</v>
      </c>
      <c r="E65" s="38"/>
      <c r="F65" s="38"/>
    </row>
    <row r="66" spans="1:6" s="123" customFormat="1" ht="30" customHeight="1" x14ac:dyDescent="0.25">
      <c r="A66" s="36" t="s">
        <v>593</v>
      </c>
      <c r="B66" s="37" t="s">
        <v>356</v>
      </c>
      <c r="C66" s="38"/>
      <c r="D66" s="40">
        <v>1760</v>
      </c>
      <c r="E66" s="38"/>
      <c r="F66" s="38"/>
    </row>
    <row r="67" spans="1:6" s="123" customFormat="1" ht="30" customHeight="1" x14ac:dyDescent="0.25">
      <c r="A67" s="36" t="s">
        <v>304</v>
      </c>
      <c r="B67" s="37" t="s">
        <v>294</v>
      </c>
      <c r="C67" s="38"/>
      <c r="D67" s="38"/>
      <c r="E67" s="39">
        <v>790</v>
      </c>
      <c r="F67" s="38"/>
    </row>
    <row r="68" spans="1:6" s="123" customFormat="1" ht="30" customHeight="1" x14ac:dyDescent="0.25">
      <c r="A68" s="36" t="s">
        <v>242</v>
      </c>
      <c r="B68" s="37" t="s">
        <v>48</v>
      </c>
      <c r="C68" s="39">
        <v>410</v>
      </c>
      <c r="D68" s="38"/>
      <c r="E68" s="38"/>
      <c r="F68" s="38"/>
    </row>
    <row r="69" spans="1:6" s="123" customFormat="1" ht="30" customHeight="1" x14ac:dyDescent="0.25">
      <c r="A69" s="36" t="s">
        <v>248</v>
      </c>
      <c r="B69" s="37" t="s">
        <v>271</v>
      </c>
      <c r="C69" s="38"/>
      <c r="D69" s="39">
        <v>197.5</v>
      </c>
      <c r="E69" s="38"/>
      <c r="F69" s="38"/>
    </row>
    <row r="70" spans="1:6" s="123" customFormat="1" ht="30" customHeight="1" x14ac:dyDescent="0.25">
      <c r="A70" s="36" t="s">
        <v>248</v>
      </c>
      <c r="B70" s="37" t="s">
        <v>216</v>
      </c>
      <c r="C70" s="39">
        <v>395</v>
      </c>
      <c r="D70" s="38"/>
      <c r="E70" s="38"/>
      <c r="F70" s="38"/>
    </row>
    <row r="71" spans="1:6" s="123" customFormat="1" ht="30" customHeight="1" x14ac:dyDescent="0.25">
      <c r="A71" s="36" t="s">
        <v>549</v>
      </c>
      <c r="B71" s="37" t="s">
        <v>271</v>
      </c>
      <c r="C71" s="38"/>
      <c r="D71" s="39">
        <v>197.5</v>
      </c>
      <c r="E71" s="38"/>
      <c r="F71" s="38"/>
    </row>
    <row r="72" spans="1:6" s="123" customFormat="1" ht="30" customHeight="1" x14ac:dyDescent="0.25">
      <c r="A72" s="36" t="s">
        <v>250</v>
      </c>
      <c r="B72" s="37" t="s">
        <v>284</v>
      </c>
      <c r="C72" s="38"/>
      <c r="D72" s="40">
        <v>1978</v>
      </c>
      <c r="E72" s="38"/>
      <c r="F72" s="38"/>
    </row>
    <row r="73" spans="1:6" s="123" customFormat="1" ht="30" customHeight="1" x14ac:dyDescent="0.25">
      <c r="A73" s="36" t="s">
        <v>514</v>
      </c>
      <c r="B73" s="37" t="s">
        <v>271</v>
      </c>
      <c r="C73" s="38"/>
      <c r="D73" s="39">
        <v>197.5</v>
      </c>
      <c r="E73" s="38"/>
      <c r="F73" s="38"/>
    </row>
    <row r="74" spans="1:6" s="123" customFormat="1" ht="30" customHeight="1" x14ac:dyDescent="0.25">
      <c r="A74" s="36" t="s">
        <v>572</v>
      </c>
      <c r="B74" s="37" t="s">
        <v>216</v>
      </c>
      <c r="C74" s="39">
        <v>395</v>
      </c>
      <c r="D74" s="38"/>
      <c r="E74" s="38"/>
      <c r="F74" s="38"/>
    </row>
    <row r="75" spans="1:6" s="123" customFormat="1" ht="30" customHeight="1" x14ac:dyDescent="0.25">
      <c r="A75" s="36" t="s">
        <v>540</v>
      </c>
      <c r="B75" s="37" t="s">
        <v>271</v>
      </c>
      <c r="C75" s="38"/>
      <c r="D75" s="39">
        <v>395</v>
      </c>
      <c r="E75" s="38"/>
      <c r="F75" s="38"/>
    </row>
    <row r="76" spans="1:6" s="123" customFormat="1" ht="30" customHeight="1" x14ac:dyDescent="0.25">
      <c r="A76" s="36" t="s">
        <v>311</v>
      </c>
      <c r="B76" s="37" t="s">
        <v>216</v>
      </c>
      <c r="C76" s="39">
        <v>982.5</v>
      </c>
      <c r="D76" s="38"/>
      <c r="E76" s="38"/>
      <c r="F76" s="38"/>
    </row>
    <row r="77" spans="1:6" s="123" customFormat="1" ht="30" customHeight="1" x14ac:dyDescent="0.25">
      <c r="A77" s="36" t="s">
        <v>217</v>
      </c>
      <c r="B77" s="37" t="s">
        <v>253</v>
      </c>
      <c r="C77" s="40">
        <v>3000</v>
      </c>
      <c r="D77" s="38"/>
      <c r="E77" s="38"/>
      <c r="F77" s="38"/>
    </row>
    <row r="78" spans="1:6" s="123" customFormat="1" ht="30" customHeight="1" x14ac:dyDescent="0.25">
      <c r="A78" s="36" t="s">
        <v>477</v>
      </c>
      <c r="B78" s="37" t="s">
        <v>49</v>
      </c>
      <c r="C78" s="38"/>
      <c r="D78" s="38"/>
      <c r="E78" s="39">
        <v>395</v>
      </c>
      <c r="F78" s="38"/>
    </row>
    <row r="79" spans="1:6" s="123" customFormat="1" ht="30" customHeight="1" x14ac:dyDescent="0.25">
      <c r="A79" s="36" t="s">
        <v>394</v>
      </c>
      <c r="B79" s="37" t="s">
        <v>216</v>
      </c>
      <c r="C79" s="39">
        <v>592.5</v>
      </c>
      <c r="D79" s="38"/>
      <c r="E79" s="38"/>
      <c r="F79" s="38"/>
    </row>
    <row r="80" spans="1:6" s="123" customFormat="1" ht="30" customHeight="1" x14ac:dyDescent="0.25">
      <c r="A80" s="36" t="s">
        <v>218</v>
      </c>
      <c r="B80" s="37" t="s">
        <v>594</v>
      </c>
      <c r="C80" s="38"/>
      <c r="D80" s="39">
        <v>790</v>
      </c>
      <c r="E80" s="38"/>
      <c r="F80" s="38"/>
    </row>
    <row r="81" spans="1:6" s="123" customFormat="1" ht="30" customHeight="1" x14ac:dyDescent="0.25">
      <c r="A81" s="36" t="s">
        <v>315</v>
      </c>
      <c r="B81" s="37" t="s">
        <v>216</v>
      </c>
      <c r="C81" s="39">
        <v>395</v>
      </c>
      <c r="D81" s="38"/>
      <c r="E81" s="38"/>
      <c r="F81" s="38"/>
    </row>
    <row r="82" spans="1:6" s="123" customFormat="1" ht="30" customHeight="1" x14ac:dyDescent="0.25">
      <c r="A82" s="36" t="s">
        <v>595</v>
      </c>
      <c r="B82" s="37" t="s">
        <v>327</v>
      </c>
      <c r="C82" s="38"/>
      <c r="D82" s="39">
        <v>197.5</v>
      </c>
      <c r="E82" s="38"/>
      <c r="F82" s="38"/>
    </row>
    <row r="83" spans="1:6" s="123" customFormat="1" ht="30" customHeight="1" x14ac:dyDescent="0.25">
      <c r="A83" s="36" t="s">
        <v>442</v>
      </c>
      <c r="B83" s="37" t="s">
        <v>58</v>
      </c>
      <c r="C83" s="40">
        <v>2098.6</v>
      </c>
      <c r="D83" s="38"/>
      <c r="E83" s="38"/>
      <c r="F83" s="38"/>
    </row>
    <row r="84" spans="1:6" s="123" customFormat="1" ht="30" customHeight="1" x14ac:dyDescent="0.25">
      <c r="A84" s="36" t="s">
        <v>329</v>
      </c>
      <c r="B84" s="37" t="s">
        <v>216</v>
      </c>
      <c r="C84" s="39">
        <v>395</v>
      </c>
      <c r="D84" s="38"/>
      <c r="E84" s="38"/>
      <c r="F84" s="38"/>
    </row>
    <row r="85" spans="1:6" s="123" customFormat="1" ht="30" customHeight="1" x14ac:dyDescent="0.25">
      <c r="A85" s="36" t="s">
        <v>487</v>
      </c>
      <c r="B85" s="37" t="s">
        <v>318</v>
      </c>
      <c r="C85" s="38"/>
      <c r="D85" s="39">
        <v>790</v>
      </c>
      <c r="E85" s="38"/>
      <c r="F85" s="38"/>
    </row>
    <row r="86" spans="1:6" s="123" customFormat="1" ht="30" customHeight="1" x14ac:dyDescent="0.25">
      <c r="A86" s="36" t="s">
        <v>223</v>
      </c>
      <c r="B86" s="37" t="s">
        <v>216</v>
      </c>
      <c r="C86" s="40">
        <v>2765</v>
      </c>
      <c r="D86" s="38"/>
      <c r="E86" s="38"/>
      <c r="F86" s="38"/>
    </row>
    <row r="87" spans="1:6" s="123" customFormat="1" ht="30" customHeight="1" x14ac:dyDescent="0.25">
      <c r="A87" s="36" t="s">
        <v>489</v>
      </c>
      <c r="B87" s="37" t="s">
        <v>286</v>
      </c>
      <c r="C87" s="38"/>
      <c r="D87" s="38"/>
      <c r="E87" s="39">
        <v>572</v>
      </c>
      <c r="F87" s="38"/>
    </row>
    <row r="88" spans="1:6" s="123" customFormat="1" ht="30" customHeight="1" x14ac:dyDescent="0.25">
      <c r="A88" s="36" t="s">
        <v>596</v>
      </c>
      <c r="B88" s="37" t="s">
        <v>334</v>
      </c>
      <c r="C88" s="38"/>
      <c r="D88" s="39">
        <v>197.5</v>
      </c>
      <c r="E88" s="38"/>
      <c r="F88" s="38"/>
    </row>
    <row r="89" spans="1:6" s="123" customFormat="1" ht="30" customHeight="1" x14ac:dyDescent="0.25">
      <c r="A89" s="36" t="s">
        <v>400</v>
      </c>
      <c r="B89" s="37" t="s">
        <v>440</v>
      </c>
      <c r="C89" s="38"/>
      <c r="D89" s="39">
        <v>395</v>
      </c>
      <c r="E89" s="38"/>
      <c r="F89" s="38"/>
    </row>
    <row r="90" spans="1:6" s="123" customFormat="1" ht="30" customHeight="1" x14ac:dyDescent="0.25">
      <c r="A90" s="36" t="s">
        <v>493</v>
      </c>
      <c r="B90" s="37" t="s">
        <v>332</v>
      </c>
      <c r="C90" s="39">
        <v>428.9</v>
      </c>
      <c r="D90" s="38"/>
      <c r="E90" s="38"/>
      <c r="F90" s="38"/>
    </row>
    <row r="91" spans="1:6" s="123" customFormat="1" ht="30" customHeight="1" x14ac:dyDescent="0.25">
      <c r="A91" s="36" t="s">
        <v>493</v>
      </c>
      <c r="B91" s="37" t="s">
        <v>294</v>
      </c>
      <c r="C91" s="38"/>
      <c r="D91" s="38"/>
      <c r="E91" s="39">
        <v>395</v>
      </c>
      <c r="F91" s="38"/>
    </row>
    <row r="92" spans="1:6" s="123" customFormat="1" ht="30" customHeight="1" x14ac:dyDescent="0.25">
      <c r="A92" s="36" t="s">
        <v>495</v>
      </c>
      <c r="B92" s="37" t="s">
        <v>216</v>
      </c>
      <c r="C92" s="40">
        <v>1975</v>
      </c>
      <c r="D92" s="38"/>
      <c r="E92" s="38"/>
      <c r="F92" s="38"/>
    </row>
    <row r="93" spans="1:6" s="123" customFormat="1" ht="30" customHeight="1" x14ac:dyDescent="0.25">
      <c r="A93" s="36" t="s">
        <v>541</v>
      </c>
      <c r="B93" s="37" t="s">
        <v>49</v>
      </c>
      <c r="C93" s="38"/>
      <c r="D93" s="38"/>
      <c r="E93" s="39">
        <v>790</v>
      </c>
      <c r="F93" s="38"/>
    </row>
    <row r="94" spans="1:6" s="123" customFormat="1" ht="30" customHeight="1" x14ac:dyDescent="0.25">
      <c r="A94" s="36" t="s">
        <v>405</v>
      </c>
      <c r="B94" s="37" t="s">
        <v>324</v>
      </c>
      <c r="C94" s="38"/>
      <c r="D94" s="38"/>
      <c r="E94" s="39">
        <v>467</v>
      </c>
      <c r="F94" s="38"/>
    </row>
    <row r="95" spans="1:6" s="123" customFormat="1" ht="30" customHeight="1" x14ac:dyDescent="0.25">
      <c r="A95" s="36" t="s">
        <v>344</v>
      </c>
      <c r="B95" s="37" t="s">
        <v>597</v>
      </c>
      <c r="C95" s="38"/>
      <c r="D95" s="38"/>
      <c r="E95" s="39">
        <v>401</v>
      </c>
      <c r="F95" s="38"/>
    </row>
    <row r="96" spans="1:6" s="123" customFormat="1" ht="30" customHeight="1" x14ac:dyDescent="0.25">
      <c r="A96" s="36" t="s">
        <v>266</v>
      </c>
      <c r="B96" s="37" t="s">
        <v>355</v>
      </c>
      <c r="C96" s="38"/>
      <c r="D96" s="39">
        <v>790</v>
      </c>
      <c r="E96" s="38"/>
      <c r="F96" s="38"/>
    </row>
    <row r="97" spans="1:6" s="123" customFormat="1" ht="30" customHeight="1" x14ac:dyDescent="0.25">
      <c r="A97" s="36" t="s">
        <v>268</v>
      </c>
      <c r="B97" s="37" t="s">
        <v>216</v>
      </c>
      <c r="C97" s="40">
        <v>2370</v>
      </c>
      <c r="D97" s="38"/>
      <c r="E97" s="38"/>
      <c r="F97" s="38"/>
    </row>
    <row r="98" spans="1:6" s="123" customFormat="1" ht="30" customHeight="1" x14ac:dyDescent="0.25">
      <c r="A98" s="36" t="s">
        <v>347</v>
      </c>
      <c r="B98" s="37" t="s">
        <v>275</v>
      </c>
      <c r="C98" s="38"/>
      <c r="D98" s="38"/>
      <c r="E98" s="39">
        <v>395</v>
      </c>
      <c r="F98" s="38"/>
    </row>
    <row r="99" spans="1:6" s="123" customFormat="1" ht="30" customHeight="1" x14ac:dyDescent="0.25">
      <c r="A99" s="36" t="s">
        <v>348</v>
      </c>
      <c r="B99" s="37" t="s">
        <v>345</v>
      </c>
      <c r="C99" s="39">
        <v>395</v>
      </c>
      <c r="D99" s="38"/>
      <c r="E99" s="38"/>
      <c r="F99" s="38"/>
    </row>
    <row r="100" spans="1:6" s="123" customFormat="1" ht="30" customHeight="1" x14ac:dyDescent="0.25">
      <c r="A100" s="36" t="s">
        <v>226</v>
      </c>
      <c r="B100" s="37" t="s">
        <v>567</v>
      </c>
      <c r="C100" s="38"/>
      <c r="D100" s="39">
        <v>790</v>
      </c>
      <c r="E100" s="38"/>
      <c r="F100" s="38"/>
    </row>
    <row r="101" spans="1:6" s="123" customFormat="1" ht="30" customHeight="1" x14ac:dyDescent="0.25">
      <c r="A101" s="36" t="s">
        <v>563</v>
      </c>
      <c r="B101" s="37" t="s">
        <v>267</v>
      </c>
      <c r="C101" s="38"/>
      <c r="D101" s="39">
        <v>395</v>
      </c>
      <c r="E101" s="38"/>
      <c r="F101" s="38"/>
    </row>
    <row r="102" spans="1:6" s="123" customFormat="1" ht="30" customHeight="1" x14ac:dyDescent="0.25">
      <c r="A102" s="36" t="s">
        <v>409</v>
      </c>
      <c r="B102" s="37" t="s">
        <v>51</v>
      </c>
      <c r="C102" s="39">
        <v>395</v>
      </c>
      <c r="D102" s="38"/>
      <c r="E102" s="38"/>
      <c r="F102" s="38"/>
    </row>
    <row r="103" spans="1:6" s="123" customFormat="1" ht="30" customHeight="1" x14ac:dyDescent="0.25">
      <c r="A103" s="36" t="s">
        <v>270</v>
      </c>
      <c r="B103" s="37" t="s">
        <v>271</v>
      </c>
      <c r="C103" s="38"/>
      <c r="D103" s="39">
        <v>395</v>
      </c>
      <c r="E103" s="38"/>
      <c r="F103" s="38"/>
    </row>
    <row r="104" spans="1:6" s="123" customFormat="1" ht="30" customHeight="1" x14ac:dyDescent="0.25">
      <c r="A104" s="36" t="s">
        <v>351</v>
      </c>
      <c r="B104" s="37" t="s">
        <v>280</v>
      </c>
      <c r="C104" s="38"/>
      <c r="D104" s="39">
        <v>197.5</v>
      </c>
      <c r="E104" s="38"/>
      <c r="F104" s="38"/>
    </row>
    <row r="105" spans="1:6" s="123" customFormat="1" ht="30" customHeight="1" x14ac:dyDescent="0.25">
      <c r="A105" s="36" t="s">
        <v>598</v>
      </c>
      <c r="B105" s="37" t="s">
        <v>237</v>
      </c>
      <c r="C105" s="38"/>
      <c r="D105" s="39">
        <v>395</v>
      </c>
      <c r="E105" s="38"/>
      <c r="F105" s="38"/>
    </row>
    <row r="106" spans="1:6" s="123" customFormat="1" ht="30" customHeight="1" x14ac:dyDescent="0.25">
      <c r="A106" s="36" t="s">
        <v>523</v>
      </c>
      <c r="B106" s="37" t="s">
        <v>284</v>
      </c>
      <c r="C106" s="38"/>
      <c r="D106" s="39">
        <v>395</v>
      </c>
      <c r="E106" s="38"/>
      <c r="F106" s="38"/>
    </row>
    <row r="107" spans="1:6" s="123" customFormat="1" ht="30" customHeight="1" x14ac:dyDescent="0.25">
      <c r="A107" s="36" t="s">
        <v>354</v>
      </c>
      <c r="B107" s="37" t="s">
        <v>599</v>
      </c>
      <c r="C107" s="39">
        <v>395</v>
      </c>
      <c r="D107" s="38"/>
      <c r="E107" s="38"/>
      <c r="F107" s="38"/>
    </row>
    <row r="108" spans="1:6" s="123" customFormat="1" ht="30" customHeight="1" x14ac:dyDescent="0.25">
      <c r="A108" s="36" t="s">
        <v>354</v>
      </c>
      <c r="B108" s="37" t="s">
        <v>267</v>
      </c>
      <c r="C108" s="38"/>
      <c r="D108" s="39">
        <v>395</v>
      </c>
      <c r="E108" s="38"/>
      <c r="F108" s="38"/>
    </row>
    <row r="109" spans="1:6" s="123" customFormat="1" ht="30" customHeight="1" x14ac:dyDescent="0.25">
      <c r="A109" s="36" t="s">
        <v>497</v>
      </c>
      <c r="B109" s="37" t="s">
        <v>290</v>
      </c>
      <c r="C109" s="38"/>
      <c r="D109" s="40">
        <v>2045</v>
      </c>
      <c r="E109" s="38"/>
      <c r="F109" s="38"/>
    </row>
    <row r="110" spans="1:6" s="123" customFormat="1" ht="30" customHeight="1" x14ac:dyDescent="0.25">
      <c r="A110" s="36" t="s">
        <v>530</v>
      </c>
      <c r="B110" s="37" t="s">
        <v>256</v>
      </c>
      <c r="C110" s="38"/>
      <c r="D110" s="39">
        <v>395</v>
      </c>
      <c r="E110" s="38"/>
      <c r="F110" s="38"/>
    </row>
    <row r="111" spans="1:6" s="123" customFormat="1" ht="30" customHeight="1" x14ac:dyDescent="0.25">
      <c r="A111" s="36" t="s">
        <v>273</v>
      </c>
      <c r="B111" s="37" t="s">
        <v>271</v>
      </c>
      <c r="C111" s="38"/>
      <c r="D111" s="39">
        <v>197.5</v>
      </c>
      <c r="E111" s="38"/>
      <c r="F111" s="38"/>
    </row>
    <row r="112" spans="1:6" s="123" customFormat="1" ht="30" customHeight="1" x14ac:dyDescent="0.25">
      <c r="A112" s="36" t="s">
        <v>500</v>
      </c>
      <c r="B112" s="37" t="s">
        <v>267</v>
      </c>
      <c r="C112" s="38"/>
      <c r="D112" s="39">
        <v>395</v>
      </c>
      <c r="E112" s="38"/>
      <c r="F112" s="38"/>
    </row>
    <row r="113" spans="1:6" s="123" customFormat="1" ht="30" customHeight="1" x14ac:dyDescent="0.25">
      <c r="A113" s="36" t="s">
        <v>411</v>
      </c>
      <c r="B113" s="37" t="s">
        <v>532</v>
      </c>
      <c r="C113" s="40">
        <v>3086.8</v>
      </c>
      <c r="D113" s="38"/>
      <c r="E113" s="38"/>
      <c r="F113" s="38"/>
    </row>
    <row r="114" spans="1:6" s="123" customFormat="1" ht="30" customHeight="1" x14ac:dyDescent="0.25">
      <c r="A114" s="36" t="s">
        <v>412</v>
      </c>
      <c r="B114" s="37" t="s">
        <v>237</v>
      </c>
      <c r="C114" s="38"/>
      <c r="D114" s="39">
        <v>395</v>
      </c>
      <c r="E114" s="38"/>
      <c r="F114" s="38"/>
    </row>
    <row r="115" spans="1:6" s="123" customFormat="1" ht="30" customHeight="1" x14ac:dyDescent="0.25">
      <c r="A115" s="36" t="s">
        <v>600</v>
      </c>
      <c r="B115" s="37" t="s">
        <v>356</v>
      </c>
      <c r="C115" s="38"/>
      <c r="D115" s="39">
        <v>395</v>
      </c>
      <c r="E115" s="38"/>
      <c r="F115" s="38"/>
    </row>
    <row r="116" spans="1:6" s="123" customFormat="1" ht="30" customHeight="1" x14ac:dyDescent="0.25">
      <c r="A116" s="36" t="s">
        <v>600</v>
      </c>
      <c r="B116" s="37" t="s">
        <v>237</v>
      </c>
      <c r="C116" s="38"/>
      <c r="D116" s="39">
        <v>395</v>
      </c>
      <c r="E116" s="38"/>
      <c r="F116" s="38"/>
    </row>
    <row r="117" spans="1:6" s="123" customFormat="1" ht="30" customHeight="1" x14ac:dyDescent="0.25">
      <c r="A117" s="36" t="s">
        <v>413</v>
      </c>
      <c r="B117" s="37" t="s">
        <v>356</v>
      </c>
      <c r="C117" s="38"/>
      <c r="D117" s="39">
        <v>395</v>
      </c>
      <c r="E117" s="38"/>
      <c r="F117" s="38"/>
    </row>
    <row r="118" spans="1:6" s="123" customFormat="1" ht="30" customHeight="1" x14ac:dyDescent="0.25">
      <c r="A118" s="36" t="s">
        <v>228</v>
      </c>
      <c r="B118" s="37" t="s">
        <v>267</v>
      </c>
      <c r="C118" s="38"/>
      <c r="D118" s="39">
        <v>395</v>
      </c>
      <c r="E118" s="38"/>
      <c r="F118" s="38"/>
    </row>
    <row r="119" spans="1:6" s="123" customFormat="1" ht="30" customHeight="1" x14ac:dyDescent="0.25">
      <c r="A119" s="36" t="s">
        <v>229</v>
      </c>
      <c r="B119" s="37" t="s">
        <v>216</v>
      </c>
      <c r="C119" s="40">
        <v>2765</v>
      </c>
      <c r="D119" s="38"/>
      <c r="E119" s="38"/>
      <c r="F119" s="38"/>
    </row>
    <row r="120" spans="1:6" s="123" customFormat="1" ht="30" customHeight="1" x14ac:dyDescent="0.25">
      <c r="A120" s="36" t="s">
        <v>229</v>
      </c>
      <c r="B120" s="37" t="s">
        <v>271</v>
      </c>
      <c r="C120" s="38"/>
      <c r="D120" s="39">
        <v>395</v>
      </c>
      <c r="E120" s="38"/>
      <c r="F120" s="38"/>
    </row>
    <row r="121" spans="1:6" s="123" customFormat="1" ht="30" customHeight="1" x14ac:dyDescent="0.25">
      <c r="A121" s="36" t="s">
        <v>501</v>
      </c>
      <c r="B121" s="37" t="s">
        <v>343</v>
      </c>
      <c r="C121" s="38"/>
      <c r="D121" s="39">
        <v>790</v>
      </c>
      <c r="E121" s="38"/>
      <c r="F121" s="38"/>
    </row>
    <row r="122" spans="1:6" s="123" customFormat="1" ht="30" customHeight="1" x14ac:dyDescent="0.25">
      <c r="A122" s="36" t="s">
        <v>503</v>
      </c>
      <c r="B122" s="37" t="s">
        <v>267</v>
      </c>
      <c r="C122" s="38"/>
      <c r="D122" s="39">
        <v>395</v>
      </c>
      <c r="E122" s="38"/>
      <c r="F122" s="38"/>
    </row>
    <row r="123" spans="1:6" s="123" customFormat="1" ht="30" customHeight="1" x14ac:dyDescent="0.25">
      <c r="A123" s="36" t="s">
        <v>361</v>
      </c>
      <c r="B123" s="37" t="s">
        <v>319</v>
      </c>
      <c r="C123" s="38"/>
      <c r="D123" s="40">
        <v>4460</v>
      </c>
      <c r="E123" s="38"/>
      <c r="F123" s="38"/>
    </row>
    <row r="124" spans="1:6" s="123" customFormat="1" ht="30" customHeight="1" x14ac:dyDescent="0.25">
      <c r="A124" s="36" t="s">
        <v>462</v>
      </c>
      <c r="B124" s="37" t="s">
        <v>355</v>
      </c>
      <c r="C124" s="38"/>
      <c r="D124" s="39">
        <v>395</v>
      </c>
      <c r="E124" s="38"/>
      <c r="F124" s="38"/>
    </row>
    <row r="125" spans="1:6" s="123" customFormat="1" ht="30" customHeight="1" x14ac:dyDescent="0.25">
      <c r="A125" s="36" t="s">
        <v>533</v>
      </c>
      <c r="B125" s="37" t="s">
        <v>271</v>
      </c>
      <c r="C125" s="38"/>
      <c r="D125" s="39">
        <v>395</v>
      </c>
      <c r="E125" s="38"/>
      <c r="F125" s="38"/>
    </row>
    <row r="126" spans="1:6" s="123" customFormat="1" ht="30" customHeight="1" x14ac:dyDescent="0.25">
      <c r="A126" s="36" t="s">
        <v>277</v>
      </c>
      <c r="B126" s="37" t="s">
        <v>601</v>
      </c>
      <c r="C126" s="38"/>
      <c r="D126" s="39">
        <v>395</v>
      </c>
      <c r="E126" s="38"/>
      <c r="F126" s="38"/>
    </row>
    <row r="127" spans="1:6" s="123" customFormat="1" ht="30" customHeight="1" x14ac:dyDescent="0.25">
      <c r="A127" s="36" t="s">
        <v>534</v>
      </c>
      <c r="B127" s="37" t="s">
        <v>280</v>
      </c>
      <c r="C127" s="38"/>
      <c r="D127" s="39">
        <v>395</v>
      </c>
      <c r="E127" s="38"/>
      <c r="F127" s="38"/>
    </row>
    <row r="128" spans="1:6" s="123" customFormat="1" ht="30" customHeight="1" x14ac:dyDescent="0.25">
      <c r="A128" s="36" t="s">
        <v>466</v>
      </c>
      <c r="B128" s="37" t="s">
        <v>271</v>
      </c>
      <c r="C128" s="38"/>
      <c r="D128" s="39">
        <v>395</v>
      </c>
      <c r="E128" s="38"/>
      <c r="F128" s="38"/>
    </row>
    <row r="129" spans="1:6" s="123" customFormat="1" ht="30" customHeight="1" thickBot="1" x14ac:dyDescent="0.3">
      <c r="A129" s="36" t="s">
        <v>230</v>
      </c>
      <c r="B129" s="37" t="s">
        <v>216</v>
      </c>
      <c r="C129" s="40">
        <v>2765</v>
      </c>
      <c r="D129" s="38"/>
      <c r="E129" s="38"/>
      <c r="F129" s="38"/>
    </row>
    <row r="130" spans="1:6" s="123" customFormat="1" ht="30" customHeight="1" x14ac:dyDescent="0.25">
      <c r="A130" s="178" t="s">
        <v>52</v>
      </c>
      <c r="B130" s="178"/>
      <c r="C130" s="41">
        <v>32105.1</v>
      </c>
      <c r="D130" s="41">
        <v>28215.5</v>
      </c>
      <c r="E130" s="41">
        <v>5390</v>
      </c>
      <c r="F130" s="153"/>
    </row>
    <row r="131" spans="1:6" s="123" customFormat="1" ht="30" customHeight="1" x14ac:dyDescent="0.25">
      <c r="A131" s="194" t="s">
        <v>22</v>
      </c>
      <c r="B131" s="194"/>
      <c r="C131" s="194"/>
      <c r="D131" s="194"/>
      <c r="E131" s="194"/>
      <c r="F131" s="108">
        <v>65710.600000000006</v>
      </c>
    </row>
    <row r="132" spans="1:6" s="123" customFormat="1" ht="30" customHeight="1" x14ac:dyDescent="0.25">
      <c r="A132" s="31"/>
      <c r="B132" s="31"/>
      <c r="C132" s="31"/>
      <c r="D132" s="31"/>
      <c r="E132" s="31"/>
      <c r="F132" s="31"/>
    </row>
    <row r="133" spans="1:6" s="123" customFormat="1" ht="30" customHeight="1" x14ac:dyDescent="0.25">
      <c r="A133"/>
      <c r="B133"/>
      <c r="C133"/>
      <c r="D133"/>
      <c r="E133"/>
      <c r="F133"/>
    </row>
    <row r="134" spans="1:6" s="123" customFormat="1" ht="30" customHeight="1" x14ac:dyDescent="0.25">
      <c r="A134"/>
      <c r="B134"/>
      <c r="C134"/>
      <c r="D134"/>
      <c r="E134"/>
      <c r="F134"/>
    </row>
    <row r="135" spans="1:6" s="123" customFormat="1" ht="30" customHeight="1" x14ac:dyDescent="0.25">
      <c r="A135"/>
      <c r="B135"/>
      <c r="C135"/>
      <c r="D135"/>
      <c r="E135"/>
      <c r="F135"/>
    </row>
    <row r="136" spans="1:6" s="123" customFormat="1" ht="30" customHeight="1" x14ac:dyDescent="0.25">
      <c r="A136"/>
      <c r="B136"/>
      <c r="C136"/>
      <c r="D136"/>
      <c r="E136"/>
      <c r="F136"/>
    </row>
    <row r="137" spans="1:6" s="123" customFormat="1" ht="30" customHeight="1" x14ac:dyDescent="0.25">
      <c r="A137"/>
      <c r="B137"/>
      <c r="C137"/>
      <c r="D137"/>
      <c r="E137"/>
      <c r="F137"/>
    </row>
    <row r="138" spans="1:6" s="123" customFormat="1" ht="30" customHeight="1" x14ac:dyDescent="0.25">
      <c r="A138"/>
      <c r="B138"/>
      <c r="C138"/>
      <c r="D138"/>
      <c r="E138"/>
      <c r="F138"/>
    </row>
    <row r="139" spans="1:6" s="123" customFormat="1" ht="30" customHeight="1" x14ac:dyDescent="0.25">
      <c r="A139"/>
      <c r="B139"/>
      <c r="C139"/>
      <c r="D139"/>
      <c r="E139"/>
      <c r="F139"/>
    </row>
    <row r="140" spans="1:6" s="123" customFormat="1" ht="30" customHeight="1" x14ac:dyDescent="0.25">
      <c r="A140"/>
      <c r="B140"/>
      <c r="C140"/>
      <c r="D140"/>
      <c r="E140"/>
      <c r="F140"/>
    </row>
    <row r="141" spans="1:6" s="123" customFormat="1" ht="30" customHeight="1" x14ac:dyDescent="0.25">
      <c r="A141"/>
      <c r="B141"/>
      <c r="C141"/>
      <c r="D141"/>
      <c r="E141"/>
      <c r="F141"/>
    </row>
    <row r="142" spans="1:6" s="123" customFormat="1" ht="30" customHeight="1" x14ac:dyDescent="0.25">
      <c r="A142"/>
      <c r="B142"/>
      <c r="C142"/>
      <c r="D142"/>
      <c r="E142"/>
      <c r="F142"/>
    </row>
    <row r="143" spans="1:6" s="123" customFormat="1" ht="30" customHeight="1" x14ac:dyDescent="0.25">
      <c r="A143"/>
      <c r="B143"/>
      <c r="C143"/>
      <c r="D143"/>
      <c r="E143"/>
      <c r="F143"/>
    </row>
    <row r="144" spans="1:6" s="123" customFormat="1" ht="30" customHeight="1" x14ac:dyDescent="0.25">
      <c r="A144"/>
      <c r="B144"/>
      <c r="C144"/>
      <c r="D144"/>
      <c r="E144"/>
      <c r="F144"/>
    </row>
    <row r="145" spans="1:6" s="123" customFormat="1" ht="30" customHeight="1" x14ac:dyDescent="0.25">
      <c r="A145"/>
      <c r="B145"/>
      <c r="C145"/>
      <c r="D145"/>
      <c r="E145"/>
      <c r="F145"/>
    </row>
    <row r="146" spans="1:6" s="123" customFormat="1" ht="30" customHeight="1" x14ac:dyDescent="0.25">
      <c r="A146"/>
      <c r="B146"/>
      <c r="C146"/>
      <c r="D146"/>
      <c r="E146"/>
      <c r="F146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130:B130"/>
    <mergeCell ref="A131:E13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0.7109375" customWidth="1"/>
    <col min="7" max="7" width="8.7109375" customWidth="1"/>
    <col min="8" max="8" width="4.140625" customWidth="1"/>
    <col min="9" max="9" width="12" customWidth="1"/>
    <col min="10" max="10" width="13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1989</v>
      </c>
    </row>
    <row r="7" spans="1:10" x14ac:dyDescent="0.25">
      <c r="A7" t="s">
        <v>8</v>
      </c>
      <c r="C7" s="20">
        <v>1519.5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30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I13" s="25"/>
      <c r="J13" s="114"/>
    </row>
    <row r="14" spans="1:10" x14ac:dyDescent="0.25">
      <c r="H14" s="22"/>
      <c r="I14" s="25"/>
      <c r="J14" s="114"/>
    </row>
    <row r="15" spans="1:10" ht="16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357508.37</v>
      </c>
      <c r="F21" s="202"/>
      <c r="G21" s="202">
        <v>296377.15000000002</v>
      </c>
      <c r="H21" s="202"/>
      <c r="I21" s="197">
        <f>SUM(E21-G21)</f>
        <v>61131.219999999972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86062.05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</v>
      </c>
      <c r="H28" s="226"/>
      <c r="I28" s="197">
        <f>G28*$C$7*12</f>
        <v>103933.79999999999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84423.42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20057.400000000001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43761.599999999999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2.27</v>
      </c>
      <c r="H33" s="211"/>
      <c r="I33" s="197">
        <f t="shared" si="0"/>
        <v>41391.18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8752.32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5470.2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4193.82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2.06</v>
      </c>
      <c r="H37" s="211"/>
      <c r="I37" s="197">
        <f t="shared" si="0"/>
        <v>37562.04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225"/>
      <c r="H38" s="226"/>
      <c r="I38" s="197">
        <f>I28+I29+I30+I31+I32+I33+I34+I35+I36+I37</f>
        <v>349545.77999999997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627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287</v>
      </c>
      <c r="B47" s="37" t="s">
        <v>271</v>
      </c>
      <c r="C47" s="38"/>
      <c r="D47" s="39">
        <v>395</v>
      </c>
      <c r="E47" s="38"/>
      <c r="F47" s="38"/>
    </row>
    <row r="48" spans="1:10" s="123" customFormat="1" ht="22.15" customHeight="1" x14ac:dyDescent="0.25">
      <c r="A48" s="36" t="s">
        <v>289</v>
      </c>
      <c r="B48" s="37" t="s">
        <v>50</v>
      </c>
      <c r="C48" s="38"/>
      <c r="D48" s="38"/>
      <c r="E48" s="40">
        <v>1325</v>
      </c>
      <c r="F48" s="38"/>
    </row>
    <row r="49" spans="1:6" s="123" customFormat="1" ht="21" customHeight="1" x14ac:dyDescent="0.25">
      <c r="A49" s="36" t="s">
        <v>628</v>
      </c>
      <c r="B49" s="37" t="s">
        <v>237</v>
      </c>
      <c r="C49" s="38"/>
      <c r="D49" s="39">
        <v>395</v>
      </c>
      <c r="E49" s="38"/>
      <c r="F49" s="38"/>
    </row>
    <row r="50" spans="1:6" s="123" customFormat="1" ht="23.45" customHeight="1" x14ac:dyDescent="0.25">
      <c r="A50" s="36" t="s">
        <v>371</v>
      </c>
      <c r="B50" s="37" t="s">
        <v>286</v>
      </c>
      <c r="C50" s="38"/>
      <c r="D50" s="38"/>
      <c r="E50" s="39">
        <v>611</v>
      </c>
      <c r="F50" s="38"/>
    </row>
    <row r="51" spans="1:6" s="123" customFormat="1" ht="30" customHeight="1" x14ac:dyDescent="0.25">
      <c r="A51" s="36" t="s">
        <v>629</v>
      </c>
      <c r="B51" s="37" t="s">
        <v>356</v>
      </c>
      <c r="C51" s="38"/>
      <c r="D51" s="40">
        <v>2165</v>
      </c>
      <c r="E51" s="38"/>
      <c r="F51" s="38"/>
    </row>
    <row r="52" spans="1:6" s="123" customFormat="1" ht="30" customHeight="1" x14ac:dyDescent="0.25">
      <c r="A52" s="36" t="s">
        <v>234</v>
      </c>
      <c r="B52" s="37" t="s">
        <v>372</v>
      </c>
      <c r="C52" s="40">
        <v>1580</v>
      </c>
      <c r="D52" s="38"/>
      <c r="E52" s="38"/>
      <c r="F52" s="38"/>
    </row>
    <row r="53" spans="1:6" s="123" customFormat="1" ht="30" customHeight="1" x14ac:dyDescent="0.25">
      <c r="A53" s="36" t="s">
        <v>234</v>
      </c>
      <c r="B53" s="37" t="s">
        <v>235</v>
      </c>
      <c r="C53" s="38"/>
      <c r="D53" s="39">
        <v>197.5</v>
      </c>
      <c r="E53" s="38"/>
      <c r="F53" s="38"/>
    </row>
    <row r="54" spans="1:6" s="123" customFormat="1" ht="30" customHeight="1" x14ac:dyDescent="0.25">
      <c r="A54" s="36" t="s">
        <v>420</v>
      </c>
      <c r="B54" s="37" t="s">
        <v>290</v>
      </c>
      <c r="C54" s="38"/>
      <c r="D54" s="40">
        <v>2015</v>
      </c>
      <c r="E54" s="38"/>
      <c r="F54" s="38"/>
    </row>
    <row r="55" spans="1:6" s="123" customFormat="1" ht="30" customHeight="1" x14ac:dyDescent="0.25">
      <c r="A55" s="36" t="s">
        <v>581</v>
      </c>
      <c r="B55" s="37" t="s">
        <v>271</v>
      </c>
      <c r="C55" s="38"/>
      <c r="D55" s="39">
        <v>197.5</v>
      </c>
      <c r="E55" s="38"/>
      <c r="F55" s="38"/>
    </row>
    <row r="56" spans="1:6" s="123" customFormat="1" ht="30" customHeight="1" x14ac:dyDescent="0.25">
      <c r="A56" s="36" t="s">
        <v>421</v>
      </c>
      <c r="B56" s="37" t="s">
        <v>356</v>
      </c>
      <c r="C56" s="38"/>
      <c r="D56" s="39">
        <v>790</v>
      </c>
      <c r="E56" s="38"/>
      <c r="F56" s="38"/>
    </row>
    <row r="57" spans="1:6" s="123" customFormat="1" ht="30" customHeight="1" x14ac:dyDescent="0.25">
      <c r="A57" s="36" t="s">
        <v>473</v>
      </c>
      <c r="B57" s="37" t="s">
        <v>50</v>
      </c>
      <c r="C57" s="38"/>
      <c r="D57" s="38"/>
      <c r="E57" s="40">
        <v>1050</v>
      </c>
      <c r="F57" s="38"/>
    </row>
    <row r="58" spans="1:6" s="123" customFormat="1" ht="30" customHeight="1" x14ac:dyDescent="0.25">
      <c r="A58" s="36" t="s">
        <v>297</v>
      </c>
      <c r="B58" s="37" t="s">
        <v>288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383</v>
      </c>
      <c r="B59" s="37" t="s">
        <v>247</v>
      </c>
      <c r="C59" s="38"/>
      <c r="D59" s="39">
        <v>395</v>
      </c>
      <c r="E59" s="38"/>
      <c r="F59" s="38"/>
    </row>
    <row r="60" spans="1:6" s="123" customFormat="1" ht="30" customHeight="1" x14ac:dyDescent="0.25">
      <c r="A60" s="36" t="s">
        <v>429</v>
      </c>
      <c r="B60" s="37" t="s">
        <v>50</v>
      </c>
      <c r="C60" s="38"/>
      <c r="D60" s="38"/>
      <c r="E60" s="40">
        <v>1058</v>
      </c>
      <c r="F60" s="38"/>
    </row>
    <row r="61" spans="1:6" s="123" customFormat="1" ht="30" customHeight="1" x14ac:dyDescent="0.25">
      <c r="A61" s="36" t="s">
        <v>429</v>
      </c>
      <c r="B61" s="37" t="s">
        <v>345</v>
      </c>
      <c r="C61" s="40">
        <v>1185</v>
      </c>
      <c r="D61" s="38"/>
      <c r="E61" s="38"/>
      <c r="F61" s="38"/>
    </row>
    <row r="62" spans="1:6" s="123" customFormat="1" ht="30" customHeight="1" x14ac:dyDescent="0.25">
      <c r="A62" s="36" t="s">
        <v>386</v>
      </c>
      <c r="B62" s="37" t="s">
        <v>427</v>
      </c>
      <c r="C62" s="38"/>
      <c r="D62" s="38"/>
      <c r="E62" s="39">
        <v>820</v>
      </c>
      <c r="F62" s="38"/>
    </row>
    <row r="63" spans="1:6" s="123" customFormat="1" ht="30" customHeight="1" x14ac:dyDescent="0.25">
      <c r="A63" s="36" t="s">
        <v>386</v>
      </c>
      <c r="B63" s="37" t="s">
        <v>271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432</v>
      </c>
      <c r="B64" s="37" t="s">
        <v>49</v>
      </c>
      <c r="C64" s="38"/>
      <c r="D64" s="38"/>
      <c r="E64" s="39">
        <v>466</v>
      </c>
      <c r="F64" s="38"/>
    </row>
    <row r="65" spans="1:6" s="123" customFormat="1" ht="30" customHeight="1" x14ac:dyDescent="0.25">
      <c r="A65" s="36" t="s">
        <v>512</v>
      </c>
      <c r="B65" s="37" t="s">
        <v>49</v>
      </c>
      <c r="C65" s="38"/>
      <c r="D65" s="38"/>
      <c r="E65" s="39">
        <v>505</v>
      </c>
      <c r="F65" s="38"/>
    </row>
    <row r="66" spans="1:6" s="123" customFormat="1" ht="30" customHeight="1" x14ac:dyDescent="0.25">
      <c r="A66" s="36" t="s">
        <v>242</v>
      </c>
      <c r="B66" s="37" t="s">
        <v>48</v>
      </c>
      <c r="C66" s="39">
        <v>410</v>
      </c>
      <c r="D66" s="38"/>
      <c r="E66" s="38"/>
      <c r="F66" s="38"/>
    </row>
    <row r="67" spans="1:6" s="123" customFormat="1" ht="30" customHeight="1" x14ac:dyDescent="0.25">
      <c r="A67" s="36" t="s">
        <v>246</v>
      </c>
      <c r="B67" s="37" t="s">
        <v>470</v>
      </c>
      <c r="C67" s="39">
        <v>790</v>
      </c>
      <c r="D67" s="38"/>
      <c r="E67" s="38"/>
      <c r="F67" s="38"/>
    </row>
    <row r="68" spans="1:6" s="123" customFormat="1" ht="30" customHeight="1" x14ac:dyDescent="0.25">
      <c r="A68" s="36" t="s">
        <v>248</v>
      </c>
      <c r="B68" s="37" t="s">
        <v>271</v>
      </c>
      <c r="C68" s="38"/>
      <c r="D68" s="39">
        <v>197.5</v>
      </c>
      <c r="E68" s="38"/>
      <c r="F68" s="38"/>
    </row>
    <row r="69" spans="1:6" s="123" customFormat="1" ht="30" customHeight="1" x14ac:dyDescent="0.25">
      <c r="A69" s="36" t="s">
        <v>248</v>
      </c>
      <c r="B69" s="37" t="s">
        <v>216</v>
      </c>
      <c r="C69" s="39">
        <v>395</v>
      </c>
      <c r="D69" s="38"/>
      <c r="E69" s="38"/>
      <c r="F69" s="38"/>
    </row>
    <row r="70" spans="1:6" s="123" customFormat="1" ht="30" customHeight="1" x14ac:dyDescent="0.25">
      <c r="A70" s="36" t="s">
        <v>549</v>
      </c>
      <c r="B70" s="37" t="s">
        <v>271</v>
      </c>
      <c r="C70" s="38"/>
      <c r="D70" s="39">
        <v>197.5</v>
      </c>
      <c r="E70" s="38"/>
      <c r="F70" s="38"/>
    </row>
    <row r="71" spans="1:6" s="123" customFormat="1" ht="30" customHeight="1" x14ac:dyDescent="0.25">
      <c r="A71" s="36" t="s">
        <v>514</v>
      </c>
      <c r="B71" s="37" t="s">
        <v>271</v>
      </c>
      <c r="C71" s="38"/>
      <c r="D71" s="39">
        <v>197.5</v>
      </c>
      <c r="E71" s="38"/>
      <c r="F71" s="38"/>
    </row>
    <row r="72" spans="1:6" s="123" customFormat="1" ht="30" customHeight="1" x14ac:dyDescent="0.25">
      <c r="A72" s="36" t="s">
        <v>572</v>
      </c>
      <c r="B72" s="37" t="s">
        <v>216</v>
      </c>
      <c r="C72" s="39">
        <v>395</v>
      </c>
      <c r="D72" s="38"/>
      <c r="E72" s="38"/>
      <c r="F72" s="38"/>
    </row>
    <row r="73" spans="1:6" s="123" customFormat="1" ht="30" customHeight="1" x14ac:dyDescent="0.25">
      <c r="A73" s="36" t="s">
        <v>540</v>
      </c>
      <c r="B73" s="37" t="s">
        <v>271</v>
      </c>
      <c r="C73" s="38"/>
      <c r="D73" s="39">
        <v>197.5</v>
      </c>
      <c r="E73" s="38"/>
      <c r="F73" s="38"/>
    </row>
    <row r="74" spans="1:6" s="123" customFormat="1" ht="30" customHeight="1" x14ac:dyDescent="0.25">
      <c r="A74" s="36" t="s">
        <v>311</v>
      </c>
      <c r="B74" s="37" t="s">
        <v>216</v>
      </c>
      <c r="C74" s="39">
        <v>327.5</v>
      </c>
      <c r="D74" s="38"/>
      <c r="E74" s="38"/>
      <c r="F74" s="38"/>
    </row>
    <row r="75" spans="1:6" s="123" customFormat="1" ht="30" customHeight="1" x14ac:dyDescent="0.25">
      <c r="A75" s="36" t="s">
        <v>394</v>
      </c>
      <c r="B75" s="37" t="s">
        <v>216</v>
      </c>
      <c r="C75" s="39">
        <v>395</v>
      </c>
      <c r="D75" s="38"/>
      <c r="E75" s="38"/>
      <c r="F75" s="38"/>
    </row>
    <row r="76" spans="1:6" s="123" customFormat="1" ht="30" customHeight="1" x14ac:dyDescent="0.25">
      <c r="A76" s="36" t="s">
        <v>315</v>
      </c>
      <c r="B76" s="37" t="s">
        <v>216</v>
      </c>
      <c r="C76" s="39">
        <v>395</v>
      </c>
      <c r="D76" s="38"/>
      <c r="E76" s="38"/>
      <c r="F76" s="38"/>
    </row>
    <row r="77" spans="1:6" s="123" customFormat="1" ht="30" customHeight="1" x14ac:dyDescent="0.25">
      <c r="A77" s="36" t="s">
        <v>397</v>
      </c>
      <c r="B77" s="37" t="s">
        <v>58</v>
      </c>
      <c r="C77" s="40">
        <v>1759.7</v>
      </c>
      <c r="D77" s="38"/>
      <c r="E77" s="38"/>
      <c r="F77" s="38"/>
    </row>
    <row r="78" spans="1:6" s="123" customFormat="1" ht="30" customHeight="1" x14ac:dyDescent="0.25">
      <c r="A78" s="36" t="s">
        <v>595</v>
      </c>
      <c r="B78" s="37" t="s">
        <v>327</v>
      </c>
      <c r="C78" s="38"/>
      <c r="D78" s="39">
        <v>197.5</v>
      </c>
      <c r="E78" s="38"/>
      <c r="F78" s="38"/>
    </row>
    <row r="79" spans="1:6" s="123" customFormat="1" ht="30" customHeight="1" x14ac:dyDescent="0.25">
      <c r="A79" s="36" t="s">
        <v>329</v>
      </c>
      <c r="B79" s="37" t="s">
        <v>216</v>
      </c>
      <c r="C79" s="39">
        <v>395</v>
      </c>
      <c r="D79" s="38"/>
      <c r="E79" s="38"/>
      <c r="F79" s="38"/>
    </row>
    <row r="80" spans="1:6" s="123" customFormat="1" ht="30" customHeight="1" x14ac:dyDescent="0.25">
      <c r="A80" s="36" t="s">
        <v>223</v>
      </c>
      <c r="B80" s="37" t="s">
        <v>216</v>
      </c>
      <c r="C80" s="40">
        <v>2765</v>
      </c>
      <c r="D80" s="38"/>
      <c r="E80" s="38"/>
      <c r="F80" s="38"/>
    </row>
    <row r="81" spans="1:6" s="123" customFormat="1" ht="30" customHeight="1" x14ac:dyDescent="0.25">
      <c r="A81" s="36" t="s">
        <v>335</v>
      </c>
      <c r="B81" s="37" t="s">
        <v>288</v>
      </c>
      <c r="C81" s="38"/>
      <c r="D81" s="40">
        <v>1185</v>
      </c>
      <c r="E81" s="38"/>
      <c r="F81" s="38"/>
    </row>
    <row r="82" spans="1:6" s="123" customFormat="1" ht="30" customHeight="1" x14ac:dyDescent="0.25">
      <c r="A82" s="36" t="s">
        <v>554</v>
      </c>
      <c r="B82" s="37" t="s">
        <v>630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596</v>
      </c>
      <c r="B83" s="37" t="s">
        <v>334</v>
      </c>
      <c r="C83" s="38"/>
      <c r="D83" s="39">
        <v>197.5</v>
      </c>
      <c r="E83" s="38"/>
      <c r="F83" s="38"/>
    </row>
    <row r="84" spans="1:6" s="123" customFormat="1" ht="30" customHeight="1" x14ac:dyDescent="0.25">
      <c r="A84" s="36" t="s">
        <v>495</v>
      </c>
      <c r="B84" s="37" t="s">
        <v>216</v>
      </c>
      <c r="C84" s="40">
        <v>1975</v>
      </c>
      <c r="D84" s="38"/>
      <c r="E84" s="38"/>
      <c r="F84" s="38"/>
    </row>
    <row r="85" spans="1:6" s="123" customFormat="1" ht="30" customHeight="1" x14ac:dyDescent="0.25">
      <c r="A85" s="36" t="s">
        <v>341</v>
      </c>
      <c r="B85" s="37" t="s">
        <v>237</v>
      </c>
      <c r="C85" s="38"/>
      <c r="D85" s="39">
        <v>395</v>
      </c>
      <c r="E85" s="38"/>
      <c r="F85" s="38"/>
    </row>
    <row r="86" spans="1:6" s="123" customFormat="1" ht="30" customHeight="1" x14ac:dyDescent="0.25">
      <c r="A86" s="36" t="s">
        <v>447</v>
      </c>
      <c r="B86" s="37" t="s">
        <v>631</v>
      </c>
      <c r="C86" s="40">
        <v>1895</v>
      </c>
      <c r="D86" s="38"/>
      <c r="E86" s="38"/>
      <c r="F86" s="38"/>
    </row>
    <row r="87" spans="1:6" s="123" customFormat="1" ht="30" customHeight="1" x14ac:dyDescent="0.25">
      <c r="A87" s="36" t="s">
        <v>408</v>
      </c>
      <c r="B87" s="37" t="s">
        <v>237</v>
      </c>
      <c r="C87" s="38"/>
      <c r="D87" s="39">
        <v>790</v>
      </c>
      <c r="E87" s="38"/>
      <c r="F87" s="38"/>
    </row>
    <row r="88" spans="1:6" s="123" customFormat="1" ht="30" customHeight="1" x14ac:dyDescent="0.25">
      <c r="A88" s="36" t="s">
        <v>449</v>
      </c>
      <c r="B88" s="37" t="s">
        <v>286</v>
      </c>
      <c r="C88" s="38"/>
      <c r="D88" s="38"/>
      <c r="E88" s="39">
        <v>432</v>
      </c>
      <c r="F88" s="38"/>
    </row>
    <row r="89" spans="1:6" s="123" customFormat="1" ht="30" customHeight="1" x14ac:dyDescent="0.25">
      <c r="A89" s="36" t="s">
        <v>451</v>
      </c>
      <c r="B89" s="37" t="s">
        <v>355</v>
      </c>
      <c r="C89" s="38"/>
      <c r="D89" s="40">
        <v>1185</v>
      </c>
      <c r="E89" s="38"/>
      <c r="F89" s="38"/>
    </row>
    <row r="90" spans="1:6" s="123" customFormat="1" ht="30" customHeight="1" x14ac:dyDescent="0.25">
      <c r="A90" s="36" t="s">
        <v>268</v>
      </c>
      <c r="B90" s="37" t="s">
        <v>216</v>
      </c>
      <c r="C90" s="40">
        <v>2370</v>
      </c>
      <c r="D90" s="38"/>
      <c r="E90" s="38"/>
      <c r="F90" s="38"/>
    </row>
    <row r="91" spans="1:6" s="123" customFormat="1" ht="30" customHeight="1" x14ac:dyDescent="0.25">
      <c r="A91" s="36" t="s">
        <v>409</v>
      </c>
      <c r="B91" s="37" t="s">
        <v>51</v>
      </c>
      <c r="C91" s="39">
        <v>395</v>
      </c>
      <c r="D91" s="38"/>
      <c r="E91" s="38"/>
      <c r="F91" s="38"/>
    </row>
    <row r="92" spans="1:6" s="123" customFormat="1" ht="30" customHeight="1" x14ac:dyDescent="0.25">
      <c r="A92" s="36" t="s">
        <v>270</v>
      </c>
      <c r="B92" s="37" t="s">
        <v>271</v>
      </c>
      <c r="C92" s="38"/>
      <c r="D92" s="39">
        <v>395</v>
      </c>
      <c r="E92" s="38"/>
      <c r="F92" s="38"/>
    </row>
    <row r="93" spans="1:6" s="123" customFormat="1" ht="30" customHeight="1" x14ac:dyDescent="0.25">
      <c r="A93" s="36" t="s">
        <v>351</v>
      </c>
      <c r="B93" s="37" t="s">
        <v>267</v>
      </c>
      <c r="C93" s="38"/>
      <c r="D93" s="39">
        <v>395</v>
      </c>
      <c r="E93" s="38"/>
      <c r="F93" s="38"/>
    </row>
    <row r="94" spans="1:6" s="123" customFormat="1" ht="30" customHeight="1" x14ac:dyDescent="0.25">
      <c r="A94" s="36" t="s">
        <v>523</v>
      </c>
      <c r="B94" s="37" t="s">
        <v>271</v>
      </c>
      <c r="C94" s="38"/>
      <c r="D94" s="39">
        <v>395</v>
      </c>
      <c r="E94" s="38"/>
      <c r="F94" s="38"/>
    </row>
    <row r="95" spans="1:6" s="123" customFormat="1" ht="30" customHeight="1" x14ac:dyDescent="0.25">
      <c r="A95" s="36" t="s">
        <v>456</v>
      </c>
      <c r="B95" s="37" t="s">
        <v>356</v>
      </c>
      <c r="C95" s="38"/>
      <c r="D95" s="39">
        <v>711</v>
      </c>
      <c r="E95" s="38"/>
      <c r="F95" s="38"/>
    </row>
    <row r="96" spans="1:6" s="123" customFormat="1" ht="30" customHeight="1" x14ac:dyDescent="0.25">
      <c r="A96" s="36" t="s">
        <v>619</v>
      </c>
      <c r="B96" s="37" t="s">
        <v>355</v>
      </c>
      <c r="C96" s="38"/>
      <c r="D96" s="39">
        <v>395</v>
      </c>
      <c r="E96" s="38"/>
      <c r="F96" s="38"/>
    </row>
    <row r="97" spans="1:6" s="123" customFormat="1" ht="30" customHeight="1" x14ac:dyDescent="0.25">
      <c r="A97" s="36" t="s">
        <v>273</v>
      </c>
      <c r="B97" s="37" t="s">
        <v>267</v>
      </c>
      <c r="C97" s="38"/>
      <c r="D97" s="39">
        <v>395</v>
      </c>
      <c r="E97" s="38"/>
      <c r="F97" s="38"/>
    </row>
    <row r="98" spans="1:6" s="123" customFormat="1" ht="30" customHeight="1" x14ac:dyDescent="0.25">
      <c r="A98" s="36" t="s">
        <v>273</v>
      </c>
      <c r="B98" s="37" t="s">
        <v>271</v>
      </c>
      <c r="C98" s="38"/>
      <c r="D98" s="39">
        <v>197.5</v>
      </c>
      <c r="E98" s="38"/>
      <c r="F98" s="38"/>
    </row>
    <row r="99" spans="1:6" s="123" customFormat="1" ht="30" customHeight="1" x14ac:dyDescent="0.25">
      <c r="A99" s="36" t="s">
        <v>411</v>
      </c>
      <c r="B99" s="37" t="s">
        <v>237</v>
      </c>
      <c r="C99" s="38"/>
      <c r="D99" s="39">
        <v>395</v>
      </c>
      <c r="E99" s="38"/>
      <c r="F99" s="38"/>
    </row>
    <row r="100" spans="1:6" s="123" customFormat="1" ht="30" customHeight="1" x14ac:dyDescent="0.25">
      <c r="A100" s="36" t="s">
        <v>620</v>
      </c>
      <c r="B100" s="37" t="s">
        <v>517</v>
      </c>
      <c r="C100" s="40">
        <v>1397.6</v>
      </c>
      <c r="D100" s="38"/>
      <c r="E100" s="38"/>
      <c r="F100" s="38"/>
    </row>
    <row r="101" spans="1:6" s="123" customFormat="1" ht="30" customHeight="1" x14ac:dyDescent="0.25">
      <c r="A101" s="36" t="s">
        <v>229</v>
      </c>
      <c r="B101" s="37" t="s">
        <v>216</v>
      </c>
      <c r="C101" s="40">
        <v>2765</v>
      </c>
      <c r="D101" s="38"/>
      <c r="E101" s="38"/>
      <c r="F101" s="38"/>
    </row>
    <row r="102" spans="1:6" s="123" customFormat="1" ht="30" customHeight="1" x14ac:dyDescent="0.25">
      <c r="A102" s="36" t="s">
        <v>229</v>
      </c>
      <c r="B102" s="37" t="s">
        <v>271</v>
      </c>
      <c r="C102" s="38"/>
      <c r="D102" s="39">
        <v>395</v>
      </c>
      <c r="E102" s="38"/>
      <c r="F102" s="38"/>
    </row>
    <row r="103" spans="1:6" s="123" customFormat="1" ht="30" customHeight="1" x14ac:dyDescent="0.25">
      <c r="A103" s="36" t="s">
        <v>358</v>
      </c>
      <c r="B103" s="37" t="s">
        <v>237</v>
      </c>
      <c r="C103" s="38"/>
      <c r="D103" s="39">
        <v>395</v>
      </c>
      <c r="E103" s="38"/>
      <c r="F103" s="38"/>
    </row>
    <row r="104" spans="1:6" s="123" customFormat="1" ht="30" customHeight="1" x14ac:dyDescent="0.25">
      <c r="A104" s="36" t="s">
        <v>358</v>
      </c>
      <c r="B104" s="37" t="s">
        <v>237</v>
      </c>
      <c r="C104" s="38"/>
      <c r="D104" s="39">
        <v>395</v>
      </c>
      <c r="E104" s="38"/>
      <c r="F104" s="38"/>
    </row>
    <row r="105" spans="1:6" s="123" customFormat="1" ht="30" customHeight="1" x14ac:dyDescent="0.25">
      <c r="A105" s="36" t="s">
        <v>359</v>
      </c>
      <c r="B105" s="37" t="s">
        <v>237</v>
      </c>
      <c r="C105" s="38"/>
      <c r="D105" s="39">
        <v>395</v>
      </c>
      <c r="E105" s="38"/>
      <c r="F105" s="38"/>
    </row>
    <row r="106" spans="1:6" s="123" customFormat="1" ht="30" customHeight="1" x14ac:dyDescent="0.25">
      <c r="A106" s="36" t="s">
        <v>462</v>
      </c>
      <c r="B106" s="37" t="s">
        <v>256</v>
      </c>
      <c r="C106" s="38"/>
      <c r="D106" s="39">
        <v>395</v>
      </c>
      <c r="E106" s="38"/>
      <c r="F106" s="38"/>
    </row>
    <row r="107" spans="1:6" s="123" customFormat="1" ht="30" customHeight="1" x14ac:dyDescent="0.25">
      <c r="A107" s="36" t="s">
        <v>533</v>
      </c>
      <c r="B107" s="37" t="s">
        <v>578</v>
      </c>
      <c r="C107" s="38"/>
      <c r="D107" s="40">
        <v>3523</v>
      </c>
      <c r="E107" s="38"/>
      <c r="F107" s="38"/>
    </row>
    <row r="108" spans="1:6" s="123" customFormat="1" ht="30" customHeight="1" x14ac:dyDescent="0.25">
      <c r="A108" s="36" t="s">
        <v>533</v>
      </c>
      <c r="B108" s="37" t="s">
        <v>271</v>
      </c>
      <c r="C108" s="38"/>
      <c r="D108" s="39">
        <v>395</v>
      </c>
      <c r="E108" s="38"/>
      <c r="F108" s="38"/>
    </row>
    <row r="109" spans="1:6" s="123" customFormat="1" ht="30" customHeight="1" x14ac:dyDescent="0.25">
      <c r="A109" s="36" t="s">
        <v>277</v>
      </c>
      <c r="B109" s="37" t="s">
        <v>278</v>
      </c>
      <c r="C109" s="38"/>
      <c r="D109" s="39">
        <v>395</v>
      </c>
      <c r="E109" s="38"/>
      <c r="F109" s="38"/>
    </row>
    <row r="110" spans="1:6" s="123" customFormat="1" ht="30" customHeight="1" x14ac:dyDescent="0.25">
      <c r="A110" s="36" t="s">
        <v>534</v>
      </c>
      <c r="B110" s="37" t="s">
        <v>356</v>
      </c>
      <c r="C110" s="38"/>
      <c r="D110" s="39">
        <v>683</v>
      </c>
      <c r="E110" s="38"/>
      <c r="F110" s="38"/>
    </row>
    <row r="111" spans="1:6" s="123" customFormat="1" ht="30" customHeight="1" thickBot="1" x14ac:dyDescent="0.3">
      <c r="A111" s="36" t="s">
        <v>230</v>
      </c>
      <c r="B111" s="37" t="s">
        <v>216</v>
      </c>
      <c r="C111" s="40">
        <v>2765</v>
      </c>
      <c r="D111" s="38"/>
      <c r="E111" s="38"/>
      <c r="F111" s="38"/>
    </row>
    <row r="112" spans="1:6" s="123" customFormat="1" ht="30" customHeight="1" x14ac:dyDescent="0.25">
      <c r="A112" s="178" t="s">
        <v>52</v>
      </c>
      <c r="B112" s="178"/>
      <c r="C112" s="41">
        <v>24354.799999999999</v>
      </c>
      <c r="D112" s="41">
        <v>22724.5</v>
      </c>
      <c r="E112" s="41">
        <v>6267</v>
      </c>
      <c r="F112" s="156"/>
    </row>
    <row r="113" spans="1:6" s="123" customFormat="1" ht="30" customHeight="1" x14ac:dyDescent="0.25">
      <c r="A113" s="194" t="s">
        <v>22</v>
      </c>
      <c r="B113" s="194"/>
      <c r="C113" s="194"/>
      <c r="D113" s="194"/>
      <c r="E113" s="194"/>
      <c r="F113" s="108">
        <v>53346.3</v>
      </c>
    </row>
    <row r="114" spans="1:6" s="123" customFormat="1" ht="30" customHeight="1" x14ac:dyDescent="0.25">
      <c r="A114" s="31"/>
      <c r="B114" s="31"/>
      <c r="C114" s="31"/>
      <c r="D114" s="31"/>
      <c r="E114" s="31"/>
      <c r="F114" s="31"/>
    </row>
    <row r="115" spans="1:6" s="123" customFormat="1" ht="30" customHeight="1" x14ac:dyDescent="0.25">
      <c r="A115"/>
      <c r="B115"/>
      <c r="C115"/>
      <c r="D115"/>
      <c r="E115"/>
      <c r="F115"/>
    </row>
    <row r="116" spans="1:6" s="123" customFormat="1" ht="30" customHeight="1" x14ac:dyDescent="0.25">
      <c r="A116"/>
      <c r="B116"/>
      <c r="C116"/>
      <c r="D116"/>
      <c r="E116"/>
      <c r="F116"/>
    </row>
    <row r="117" spans="1:6" s="123" customFormat="1" ht="30" customHeight="1" x14ac:dyDescent="0.25">
      <c r="A117"/>
      <c r="B117"/>
      <c r="C117"/>
      <c r="D117"/>
      <c r="E117"/>
      <c r="F117"/>
    </row>
    <row r="118" spans="1:6" s="123" customFormat="1" ht="30" customHeight="1" x14ac:dyDescent="0.25">
      <c r="A118"/>
      <c r="B118"/>
      <c r="C118"/>
      <c r="D118"/>
      <c r="E118"/>
      <c r="F118"/>
    </row>
    <row r="119" spans="1:6" s="123" customFormat="1" ht="30" customHeight="1" x14ac:dyDescent="0.25">
      <c r="A119"/>
      <c r="B119"/>
      <c r="C119"/>
      <c r="D119"/>
      <c r="E119"/>
      <c r="F119"/>
    </row>
    <row r="120" spans="1:6" s="123" customFormat="1" ht="30" customHeight="1" x14ac:dyDescent="0.25">
      <c r="A120"/>
      <c r="B120"/>
      <c r="C120"/>
      <c r="D120"/>
      <c r="E120"/>
      <c r="F120"/>
    </row>
    <row r="121" spans="1:6" s="123" customFormat="1" ht="30" customHeight="1" x14ac:dyDescent="0.25">
      <c r="A121"/>
      <c r="B121"/>
      <c r="C121"/>
      <c r="D121"/>
      <c r="E121"/>
      <c r="F121"/>
    </row>
    <row r="122" spans="1:6" s="123" customFormat="1" ht="30" customHeight="1" x14ac:dyDescent="0.25">
      <c r="A122"/>
      <c r="B122"/>
      <c r="C122"/>
      <c r="D122"/>
      <c r="E122"/>
      <c r="F122"/>
    </row>
    <row r="123" spans="1:6" s="123" customFormat="1" ht="30" customHeight="1" x14ac:dyDescent="0.25">
      <c r="A123"/>
      <c r="B123"/>
      <c r="C123"/>
      <c r="D123"/>
      <c r="E123"/>
      <c r="F123"/>
    </row>
    <row r="124" spans="1:6" s="123" customFormat="1" ht="30" customHeight="1" x14ac:dyDescent="0.25">
      <c r="A124"/>
      <c r="B124"/>
      <c r="C124"/>
      <c r="D124"/>
      <c r="E124"/>
      <c r="F124"/>
    </row>
    <row r="125" spans="1:6" s="123" customFormat="1" ht="30" customHeight="1" x14ac:dyDescent="0.25">
      <c r="A125"/>
      <c r="B125"/>
      <c r="C125"/>
      <c r="D125"/>
      <c r="E125"/>
      <c r="F125"/>
    </row>
    <row r="126" spans="1:6" s="123" customFormat="1" ht="30" customHeight="1" x14ac:dyDescent="0.25">
      <c r="A126"/>
      <c r="B126"/>
      <c r="C126"/>
      <c r="D126"/>
      <c r="E126"/>
      <c r="F126"/>
    </row>
    <row r="127" spans="1:6" s="123" customFormat="1" ht="30" customHeight="1" x14ac:dyDescent="0.25">
      <c r="A127"/>
      <c r="B127"/>
      <c r="C127"/>
      <c r="D127"/>
      <c r="E127"/>
      <c r="F127"/>
    </row>
    <row r="128" spans="1:6" s="123" customFormat="1" ht="30" customHeight="1" x14ac:dyDescent="0.25">
      <c r="A128"/>
      <c r="B128"/>
      <c r="C128"/>
      <c r="D128"/>
      <c r="E128"/>
      <c r="F128"/>
    </row>
    <row r="129" spans="1:6" s="123" customFormat="1" ht="30" customHeight="1" x14ac:dyDescent="0.25">
      <c r="A129"/>
      <c r="B129"/>
      <c r="C129"/>
      <c r="D129"/>
      <c r="E129"/>
      <c r="F129"/>
    </row>
    <row r="130" spans="1:6" s="123" customFormat="1" ht="30" customHeight="1" x14ac:dyDescent="0.25">
      <c r="A130"/>
      <c r="B130"/>
      <c r="C130"/>
      <c r="D130"/>
      <c r="E130"/>
      <c r="F130"/>
    </row>
    <row r="131" spans="1:6" s="123" customFormat="1" ht="30" customHeight="1" x14ac:dyDescent="0.25">
      <c r="A131"/>
      <c r="B131"/>
      <c r="C131"/>
      <c r="D131"/>
      <c r="E131"/>
      <c r="F131"/>
    </row>
    <row r="132" spans="1:6" s="123" customFormat="1" ht="30" customHeight="1" x14ac:dyDescent="0.25">
      <c r="A132"/>
      <c r="B132"/>
      <c r="C132"/>
      <c r="D132"/>
      <c r="E132"/>
      <c r="F132"/>
    </row>
    <row r="133" spans="1:6" s="123" customFormat="1" ht="30" customHeight="1" x14ac:dyDescent="0.25">
      <c r="A133"/>
      <c r="B133"/>
      <c r="C133"/>
      <c r="D133"/>
      <c r="E133"/>
      <c r="F133"/>
    </row>
    <row r="134" spans="1:6" s="123" customFormat="1" ht="30" customHeight="1" x14ac:dyDescent="0.25">
      <c r="A134"/>
      <c r="B134"/>
      <c r="C134"/>
      <c r="D134"/>
      <c r="E134"/>
      <c r="F134"/>
    </row>
    <row r="135" spans="1:6" s="123" customFormat="1" ht="30" customHeight="1" x14ac:dyDescent="0.25">
      <c r="A135"/>
      <c r="B135"/>
      <c r="C135"/>
      <c r="D135"/>
      <c r="E135"/>
      <c r="F135"/>
    </row>
    <row r="136" spans="1:6" s="123" customFormat="1" ht="30" customHeight="1" x14ac:dyDescent="0.25">
      <c r="A136"/>
      <c r="B136"/>
      <c r="C136"/>
      <c r="D136"/>
      <c r="E136"/>
      <c r="F136"/>
    </row>
    <row r="137" spans="1:6" s="123" customFormat="1" ht="30" customHeight="1" x14ac:dyDescent="0.25">
      <c r="A137"/>
      <c r="B137"/>
      <c r="C137"/>
      <c r="D137"/>
      <c r="E137"/>
      <c r="F137"/>
    </row>
    <row r="138" spans="1:6" s="123" customFormat="1" ht="30" customHeight="1" x14ac:dyDescent="0.25">
      <c r="A138"/>
      <c r="B138"/>
      <c r="C138"/>
      <c r="D138"/>
      <c r="E138"/>
      <c r="F138"/>
    </row>
    <row r="139" spans="1:6" s="123" customFormat="1" ht="30" customHeight="1" x14ac:dyDescent="0.25">
      <c r="A139"/>
      <c r="B139"/>
      <c r="C139"/>
      <c r="D139"/>
      <c r="E139"/>
      <c r="F139"/>
    </row>
    <row r="140" spans="1:6" s="123" customFormat="1" ht="30" customHeight="1" x14ac:dyDescent="0.25">
      <c r="A140"/>
      <c r="B140"/>
      <c r="C140"/>
      <c r="D140"/>
      <c r="E140"/>
      <c r="F140"/>
    </row>
    <row r="141" spans="1:6" s="123" customFormat="1" ht="30" customHeight="1" x14ac:dyDescent="0.25">
      <c r="A141"/>
      <c r="B141"/>
      <c r="C141"/>
      <c r="D141"/>
      <c r="E141"/>
      <c r="F141"/>
    </row>
    <row r="142" spans="1:6" s="123" customFormat="1" ht="30" customHeight="1" x14ac:dyDescent="0.25">
      <c r="A142"/>
      <c r="B142"/>
      <c r="C142"/>
      <c r="D142"/>
      <c r="E142"/>
      <c r="F142"/>
    </row>
    <row r="143" spans="1:6" s="123" customFormat="1" ht="30" customHeight="1" x14ac:dyDescent="0.25">
      <c r="A143"/>
      <c r="B143"/>
      <c r="C143"/>
      <c r="D143"/>
      <c r="E143"/>
      <c r="F143"/>
    </row>
    <row r="144" spans="1:6" s="123" customFormat="1" ht="30" customHeight="1" x14ac:dyDescent="0.25">
      <c r="A144"/>
      <c r="B144"/>
      <c r="C144"/>
      <c r="D144"/>
      <c r="E144"/>
      <c r="F144"/>
    </row>
    <row r="145" spans="1:6" s="123" customFormat="1" ht="30" customHeight="1" x14ac:dyDescent="0.25">
      <c r="A145"/>
      <c r="B145"/>
      <c r="C145"/>
      <c r="D145"/>
      <c r="E145"/>
      <c r="F145"/>
    </row>
    <row r="146" spans="1:6" s="123" customFormat="1" ht="30" customHeight="1" x14ac:dyDescent="0.25">
      <c r="A146"/>
      <c r="B146"/>
      <c r="C146"/>
      <c r="D146"/>
      <c r="E146"/>
      <c r="F146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0:F40"/>
    <mergeCell ref="A112:B112"/>
    <mergeCell ref="A113:E113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21.5703125" customWidth="1"/>
    <col min="3" max="3" width="76.7109375" customWidth="1"/>
    <col min="4" max="4" width="15.7109375" customWidth="1"/>
    <col min="5" max="5" width="10" customWidth="1"/>
    <col min="6" max="6" width="10.42578125" customWidth="1"/>
    <col min="7" max="7" width="10.85546875" customWidth="1"/>
    <col min="8" max="8" width="4.140625" customWidth="1"/>
    <col min="9" max="9" width="11.140625" customWidth="1"/>
    <col min="10" max="10" width="14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1987</v>
      </c>
    </row>
    <row r="7" spans="1:10" x14ac:dyDescent="0.25">
      <c r="A7" t="s">
        <v>8</v>
      </c>
      <c r="C7" s="20">
        <v>4258.8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89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5.75" customHeight="1" x14ac:dyDescent="0.25">
      <c r="I15" s="43"/>
      <c r="J15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1022497.8</v>
      </c>
      <c r="F21" s="202"/>
      <c r="G21" s="202">
        <v>960442.88</v>
      </c>
      <c r="H21" s="202"/>
      <c r="I21" s="197">
        <f>SUM(E21-G21)</f>
        <v>62054.920000000042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173540.2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</v>
      </c>
      <c r="H28" s="226"/>
      <c r="I28" s="197">
        <f>G28*$C$7*12</f>
        <v>291301.92000000004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236618.92799999999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56216.160000000003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122653.44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2.27</v>
      </c>
      <c r="H33" s="211"/>
      <c r="I33" s="197">
        <f t="shared" si="0"/>
        <v>116009.712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24530.687999999998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15331.68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11754.288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2.06</v>
      </c>
      <c r="H37" s="211"/>
      <c r="I37" s="197">
        <f t="shared" si="0"/>
        <v>105277.53600000001</v>
      </c>
      <c r="J37" s="197"/>
    </row>
    <row r="38" spans="1:10" ht="16.5" customHeight="1" x14ac:dyDescent="0.25">
      <c r="A38" s="113"/>
      <c r="B38" s="198" t="s">
        <v>40</v>
      </c>
      <c r="C38" s="198"/>
      <c r="D38" s="198"/>
      <c r="E38" s="198"/>
      <c r="F38" s="113"/>
      <c r="G38" s="225">
        <f>SUM(G28:H37)</f>
        <v>19.170000000000002</v>
      </c>
      <c r="H38" s="226"/>
      <c r="I38" s="197">
        <f>I28+I29+I30+I31+I32+I33+I34+I35+I36+I37</f>
        <v>979694.35200000007</v>
      </c>
      <c r="J38" s="197"/>
    </row>
    <row r="39" spans="1:10" ht="15" hidden="1" customHeight="1" x14ac:dyDescent="0.25">
      <c r="A39" s="114"/>
      <c r="B39" s="227"/>
      <c r="C39" s="227"/>
      <c r="D39" s="227"/>
      <c r="E39" s="227"/>
      <c r="F39" s="114"/>
      <c r="G39" s="228"/>
      <c r="H39" s="228"/>
      <c r="I39" s="228"/>
      <c r="J39" s="228"/>
    </row>
    <row r="40" spans="1:10" x14ac:dyDescent="0.25">
      <c r="A40" s="31"/>
      <c r="B40" s="31"/>
      <c r="C40" s="31"/>
      <c r="D40" s="31"/>
      <c r="E40" s="31"/>
      <c r="F40" s="31"/>
    </row>
    <row r="41" spans="1:10" x14ac:dyDescent="0.25">
      <c r="A41" s="31"/>
      <c r="B41" s="31"/>
      <c r="C41" s="31"/>
      <c r="D41" s="31"/>
      <c r="E41" s="31"/>
      <c r="F41" s="31"/>
      <c r="G41" s="31"/>
    </row>
    <row r="42" spans="1:10" ht="20.25" x14ac:dyDescent="0.3">
      <c r="A42" s="63"/>
      <c r="B42" s="177" t="s">
        <v>41</v>
      </c>
      <c r="C42" s="177"/>
      <c r="D42" s="177"/>
      <c r="E42" s="177"/>
      <c r="F42" s="177"/>
      <c r="G42" s="177"/>
    </row>
    <row r="43" spans="1:10" x14ac:dyDescent="0.25">
      <c r="A43" s="31"/>
      <c r="B43" s="31"/>
      <c r="C43" s="31"/>
      <c r="D43" s="31"/>
      <c r="E43" s="31"/>
      <c r="F43" s="31"/>
      <c r="G43" s="31"/>
    </row>
    <row r="44" spans="1:10" ht="18" x14ac:dyDescent="0.25">
      <c r="A44" s="31"/>
      <c r="B44" s="32" t="s">
        <v>632</v>
      </c>
      <c r="C44" s="31"/>
      <c r="D44" s="31"/>
      <c r="E44" s="31"/>
      <c r="F44" s="31"/>
      <c r="G44" s="31"/>
    </row>
    <row r="45" spans="1:10" x14ac:dyDescent="0.25">
      <c r="A45" s="31"/>
      <c r="B45" s="31"/>
      <c r="C45" s="31"/>
      <c r="D45" s="31"/>
      <c r="E45" s="31"/>
      <c r="F45" s="31"/>
      <c r="G45" s="31"/>
    </row>
    <row r="46" spans="1:10" ht="18" x14ac:dyDescent="0.25">
      <c r="A46" s="31"/>
      <c r="B46" s="32" t="s">
        <v>633</v>
      </c>
      <c r="C46" s="31"/>
      <c r="D46" s="31"/>
      <c r="E46" s="31"/>
      <c r="F46" s="31"/>
      <c r="G46" s="31"/>
    </row>
    <row r="47" spans="1:10" ht="15.75" thickBot="1" x14ac:dyDescent="0.3">
      <c r="A47" s="31"/>
      <c r="B47" s="31"/>
      <c r="C47" s="31"/>
      <c r="D47" s="31"/>
      <c r="E47" s="31"/>
      <c r="F47" s="31"/>
      <c r="G47" s="31"/>
    </row>
    <row r="48" spans="1:10" s="123" customFormat="1" ht="21.6" customHeight="1" thickBot="1" x14ac:dyDescent="0.3">
      <c r="A48" s="31"/>
      <c r="B48" s="33" t="s">
        <v>42</v>
      </c>
      <c r="C48" s="34" t="s">
        <v>43</v>
      </c>
      <c r="D48" s="34" t="s">
        <v>44</v>
      </c>
      <c r="E48" s="34" t="s">
        <v>45</v>
      </c>
      <c r="F48" s="34" t="s">
        <v>46</v>
      </c>
      <c r="G48" s="35" t="s">
        <v>47</v>
      </c>
    </row>
    <row r="49" spans="1:7" s="123" customFormat="1" ht="24" customHeight="1" x14ac:dyDescent="0.25">
      <c r="A49" s="31"/>
      <c r="B49" s="36" t="s">
        <v>634</v>
      </c>
      <c r="C49" s="37" t="s">
        <v>286</v>
      </c>
      <c r="D49" s="38"/>
      <c r="E49" s="38"/>
      <c r="F49" s="39">
        <v>308</v>
      </c>
      <c r="G49" s="38"/>
    </row>
    <row r="50" spans="1:7" s="123" customFormat="1" ht="30" customHeight="1" x14ac:dyDescent="0.25">
      <c r="A50" s="31"/>
      <c r="B50" s="36" t="s">
        <v>635</v>
      </c>
      <c r="C50" s="37" t="s">
        <v>372</v>
      </c>
      <c r="D50" s="39">
        <v>771</v>
      </c>
      <c r="E50" s="38"/>
      <c r="F50" s="38"/>
      <c r="G50" s="38"/>
    </row>
    <row r="51" spans="1:7" s="123" customFormat="1" ht="30" customHeight="1" x14ac:dyDescent="0.25">
      <c r="A51" s="31"/>
      <c r="B51" s="36" t="s">
        <v>636</v>
      </c>
      <c r="C51" s="37" t="s">
        <v>267</v>
      </c>
      <c r="D51" s="38"/>
      <c r="E51" s="39">
        <v>278</v>
      </c>
      <c r="F51" s="38"/>
      <c r="G51" s="38"/>
    </row>
    <row r="52" spans="1:7" s="123" customFormat="1" ht="30" customHeight="1" x14ac:dyDescent="0.25">
      <c r="A52" s="31"/>
      <c r="B52" s="36" t="s">
        <v>637</v>
      </c>
      <c r="C52" s="37" t="s">
        <v>286</v>
      </c>
      <c r="D52" s="38"/>
      <c r="E52" s="38"/>
      <c r="F52" s="39">
        <v>288</v>
      </c>
      <c r="G52" s="38"/>
    </row>
    <row r="53" spans="1:7" s="123" customFormat="1" ht="30" customHeight="1" x14ac:dyDescent="0.25">
      <c r="A53" s="31"/>
      <c r="B53" s="36" t="s">
        <v>638</v>
      </c>
      <c r="C53" s="37" t="s">
        <v>292</v>
      </c>
      <c r="D53" s="38"/>
      <c r="E53" s="38"/>
      <c r="F53" s="39">
        <v>790</v>
      </c>
      <c r="G53" s="38"/>
    </row>
    <row r="54" spans="1:7" s="123" customFormat="1" ht="30" customHeight="1" x14ac:dyDescent="0.25">
      <c r="A54" s="31"/>
      <c r="B54" s="36" t="s">
        <v>639</v>
      </c>
      <c r="C54" s="37" t="s">
        <v>367</v>
      </c>
      <c r="D54" s="38"/>
      <c r="E54" s="40">
        <v>1016</v>
      </c>
      <c r="F54" s="38"/>
      <c r="G54" s="38"/>
    </row>
    <row r="55" spans="1:7" s="123" customFormat="1" ht="30" customHeight="1" x14ac:dyDescent="0.25">
      <c r="A55" s="31"/>
      <c r="B55" s="36" t="s">
        <v>639</v>
      </c>
      <c r="C55" s="37" t="s">
        <v>288</v>
      </c>
      <c r="D55" s="38"/>
      <c r="E55" s="39">
        <v>395</v>
      </c>
      <c r="F55" s="38"/>
      <c r="G55" s="38"/>
    </row>
    <row r="56" spans="1:7" s="123" customFormat="1" ht="30" customHeight="1" x14ac:dyDescent="0.25">
      <c r="A56" s="31"/>
      <c r="B56" s="36" t="s">
        <v>640</v>
      </c>
      <c r="C56" s="37" t="s">
        <v>286</v>
      </c>
      <c r="D56" s="38"/>
      <c r="E56" s="38"/>
      <c r="F56" s="39">
        <v>412</v>
      </c>
      <c r="G56" s="38"/>
    </row>
    <row r="57" spans="1:7" s="123" customFormat="1" ht="30" customHeight="1" x14ac:dyDescent="0.25">
      <c r="A57" s="31"/>
      <c r="B57" s="36" t="s">
        <v>640</v>
      </c>
      <c r="C57" s="37" t="s">
        <v>367</v>
      </c>
      <c r="D57" s="38"/>
      <c r="E57" s="39">
        <v>656</v>
      </c>
      <c r="F57" s="38"/>
      <c r="G57" s="38"/>
    </row>
    <row r="58" spans="1:7" s="123" customFormat="1" ht="30" customHeight="1" x14ac:dyDescent="0.25">
      <c r="A58" s="31"/>
      <c r="B58" s="36" t="s">
        <v>641</v>
      </c>
      <c r="C58" s="37" t="s">
        <v>642</v>
      </c>
      <c r="D58" s="38"/>
      <c r="E58" s="39">
        <v>974</v>
      </c>
      <c r="F58" s="38"/>
      <c r="G58" s="38"/>
    </row>
    <row r="59" spans="1:7" s="123" customFormat="1" ht="30" customHeight="1" x14ac:dyDescent="0.25">
      <c r="A59" s="31"/>
      <c r="B59" s="36" t="s">
        <v>643</v>
      </c>
      <c r="C59" s="37" t="s">
        <v>506</v>
      </c>
      <c r="D59" s="38"/>
      <c r="E59" s="38"/>
      <c r="F59" s="39">
        <v>444</v>
      </c>
      <c r="G59" s="38"/>
    </row>
    <row r="60" spans="1:7" s="123" customFormat="1" ht="30" customHeight="1" x14ac:dyDescent="0.25">
      <c r="A60" s="31"/>
      <c r="B60" s="36" t="s">
        <v>644</v>
      </c>
      <c r="C60" s="37" t="s">
        <v>286</v>
      </c>
      <c r="D60" s="38"/>
      <c r="E60" s="38"/>
      <c r="F60" s="39">
        <v>446</v>
      </c>
      <c r="G60" s="38"/>
    </row>
    <row r="61" spans="1:7" s="123" customFormat="1" ht="30" customHeight="1" x14ac:dyDescent="0.25">
      <c r="A61" s="31"/>
      <c r="B61" s="36" t="s">
        <v>645</v>
      </c>
      <c r="C61" s="37" t="s">
        <v>271</v>
      </c>
      <c r="D61" s="38"/>
      <c r="E61" s="39">
        <v>197.5</v>
      </c>
      <c r="F61" s="38"/>
      <c r="G61" s="38"/>
    </row>
    <row r="62" spans="1:7" s="123" customFormat="1" ht="30" customHeight="1" x14ac:dyDescent="0.25">
      <c r="A62" s="31"/>
      <c r="B62" s="36" t="s">
        <v>646</v>
      </c>
      <c r="C62" s="37" t="s">
        <v>286</v>
      </c>
      <c r="D62" s="38"/>
      <c r="E62" s="38"/>
      <c r="F62" s="39">
        <v>412</v>
      </c>
      <c r="G62" s="38"/>
    </row>
    <row r="63" spans="1:7" s="123" customFormat="1" ht="30" customHeight="1" x14ac:dyDescent="0.25">
      <c r="A63" s="31"/>
      <c r="B63" s="36" t="s">
        <v>647</v>
      </c>
      <c r="C63" s="37" t="s">
        <v>642</v>
      </c>
      <c r="D63" s="38"/>
      <c r="E63" s="40">
        <v>1672</v>
      </c>
      <c r="F63" s="38"/>
      <c r="G63" s="38"/>
    </row>
    <row r="64" spans="1:7" s="123" customFormat="1" ht="30" customHeight="1" x14ac:dyDescent="0.25">
      <c r="A64" s="31"/>
      <c r="B64" s="36" t="s">
        <v>647</v>
      </c>
      <c r="C64" s="37" t="s">
        <v>247</v>
      </c>
      <c r="D64" s="38"/>
      <c r="E64" s="39">
        <v>395</v>
      </c>
      <c r="F64" s="38"/>
      <c r="G64" s="38"/>
    </row>
    <row r="65" spans="1:7" s="123" customFormat="1" ht="30" customHeight="1" x14ac:dyDescent="0.25">
      <c r="A65" s="31"/>
      <c r="B65" s="36" t="s">
        <v>648</v>
      </c>
      <c r="C65" s="37" t="s">
        <v>642</v>
      </c>
      <c r="D65" s="38"/>
      <c r="E65" s="40">
        <v>2554</v>
      </c>
      <c r="F65" s="38"/>
      <c r="G65" s="38"/>
    </row>
    <row r="66" spans="1:7" s="123" customFormat="1" ht="30" customHeight="1" x14ac:dyDescent="0.25">
      <c r="A66" s="31"/>
      <c r="B66" s="36" t="s">
        <v>648</v>
      </c>
      <c r="C66" s="37" t="s">
        <v>271</v>
      </c>
      <c r="D66" s="38"/>
      <c r="E66" s="39">
        <v>395</v>
      </c>
      <c r="F66" s="38"/>
      <c r="G66" s="38"/>
    </row>
    <row r="67" spans="1:7" s="123" customFormat="1" ht="30" customHeight="1" x14ac:dyDescent="0.25">
      <c r="A67" s="31"/>
      <c r="B67" s="36" t="s">
        <v>649</v>
      </c>
      <c r="C67" s="37" t="s">
        <v>50</v>
      </c>
      <c r="D67" s="38"/>
      <c r="E67" s="38"/>
      <c r="F67" s="40">
        <v>1083</v>
      </c>
      <c r="G67" s="38"/>
    </row>
    <row r="68" spans="1:7" s="123" customFormat="1" ht="30" customHeight="1" x14ac:dyDescent="0.25">
      <c r="A68" s="31"/>
      <c r="B68" s="36" t="s">
        <v>649</v>
      </c>
      <c r="C68" s="37" t="s">
        <v>355</v>
      </c>
      <c r="D68" s="38"/>
      <c r="E68" s="39">
        <v>395</v>
      </c>
      <c r="F68" s="38"/>
      <c r="G68" s="38"/>
    </row>
    <row r="69" spans="1:7" s="123" customFormat="1" ht="30" customHeight="1" x14ac:dyDescent="0.25">
      <c r="A69" s="31"/>
      <c r="B69" s="36" t="s">
        <v>650</v>
      </c>
      <c r="C69" s="37" t="s">
        <v>642</v>
      </c>
      <c r="D69" s="38"/>
      <c r="E69" s="40">
        <v>1670</v>
      </c>
      <c r="F69" s="38"/>
      <c r="G69" s="38"/>
    </row>
    <row r="70" spans="1:7" s="123" customFormat="1" ht="30" customHeight="1" x14ac:dyDescent="0.25">
      <c r="A70" s="31"/>
      <c r="B70" s="36" t="s">
        <v>651</v>
      </c>
      <c r="C70" s="37" t="s">
        <v>271</v>
      </c>
      <c r="D70" s="38"/>
      <c r="E70" s="39">
        <v>395</v>
      </c>
      <c r="F70" s="38"/>
      <c r="G70" s="38"/>
    </row>
    <row r="71" spans="1:7" s="123" customFormat="1" ht="30" customHeight="1" x14ac:dyDescent="0.25">
      <c r="A71" s="31"/>
      <c r="B71" s="36" t="s">
        <v>652</v>
      </c>
      <c r="C71" s="37" t="s">
        <v>355</v>
      </c>
      <c r="D71" s="38"/>
      <c r="E71" s="38"/>
      <c r="F71" s="38"/>
      <c r="G71" s="38"/>
    </row>
    <row r="72" spans="1:7" s="123" customFormat="1" ht="30" customHeight="1" x14ac:dyDescent="0.25">
      <c r="A72" s="31"/>
      <c r="B72" s="36" t="s">
        <v>653</v>
      </c>
      <c r="C72" s="37" t="s">
        <v>49</v>
      </c>
      <c r="D72" s="38"/>
      <c r="E72" s="38"/>
      <c r="F72" s="39">
        <v>592.5</v>
      </c>
      <c r="G72" s="38"/>
    </row>
    <row r="73" spans="1:7" s="123" customFormat="1" ht="30" customHeight="1" x14ac:dyDescent="0.25">
      <c r="A73" s="31"/>
      <c r="B73" s="36" t="s">
        <v>653</v>
      </c>
      <c r="C73" s="37" t="s">
        <v>267</v>
      </c>
      <c r="D73" s="38"/>
      <c r="E73" s="39">
        <v>395</v>
      </c>
      <c r="F73" s="38"/>
      <c r="G73" s="38"/>
    </row>
    <row r="74" spans="1:7" s="123" customFormat="1" ht="30" customHeight="1" x14ac:dyDescent="0.25">
      <c r="A74" s="31"/>
      <c r="B74" s="36" t="s">
        <v>653</v>
      </c>
      <c r="C74" s="37" t="s">
        <v>356</v>
      </c>
      <c r="D74" s="38"/>
      <c r="E74" s="39">
        <v>962</v>
      </c>
      <c r="F74" s="38"/>
      <c r="G74" s="38"/>
    </row>
    <row r="75" spans="1:7" s="123" customFormat="1" ht="30" customHeight="1" x14ac:dyDescent="0.25">
      <c r="A75" s="31"/>
      <c r="B75" s="36" t="s">
        <v>654</v>
      </c>
      <c r="C75" s="37" t="s">
        <v>286</v>
      </c>
      <c r="D75" s="38"/>
      <c r="E75" s="38"/>
      <c r="F75" s="39">
        <v>463</v>
      </c>
      <c r="G75" s="38"/>
    </row>
    <row r="76" spans="1:7" s="123" customFormat="1" ht="30" customHeight="1" x14ac:dyDescent="0.25">
      <c r="A76" s="31"/>
      <c r="B76" s="36" t="s">
        <v>655</v>
      </c>
      <c r="C76" s="37" t="s">
        <v>286</v>
      </c>
      <c r="D76" s="38"/>
      <c r="E76" s="38"/>
      <c r="F76" s="39">
        <v>425</v>
      </c>
      <c r="G76" s="38"/>
    </row>
    <row r="77" spans="1:7" s="123" customFormat="1" ht="30" customHeight="1" x14ac:dyDescent="0.25">
      <c r="A77" s="31"/>
      <c r="B77" s="36" t="s">
        <v>656</v>
      </c>
      <c r="C77" s="37" t="s">
        <v>657</v>
      </c>
      <c r="D77" s="40">
        <v>2370</v>
      </c>
      <c r="E77" s="38"/>
      <c r="F77" s="38"/>
      <c r="G77" s="38"/>
    </row>
    <row r="78" spans="1:7" s="123" customFormat="1" ht="30" customHeight="1" x14ac:dyDescent="0.25">
      <c r="A78" s="31"/>
      <c r="B78" s="36" t="s">
        <v>658</v>
      </c>
      <c r="C78" s="37" t="s">
        <v>642</v>
      </c>
      <c r="D78" s="38"/>
      <c r="E78" s="39">
        <v>395</v>
      </c>
      <c r="F78" s="38"/>
      <c r="G78" s="38"/>
    </row>
    <row r="79" spans="1:7" s="123" customFormat="1" ht="30" customHeight="1" x14ac:dyDescent="0.25">
      <c r="A79" s="31"/>
      <c r="B79" s="36" t="s">
        <v>659</v>
      </c>
      <c r="C79" s="37" t="s">
        <v>48</v>
      </c>
      <c r="D79" s="39">
        <v>410</v>
      </c>
      <c r="E79" s="38"/>
      <c r="F79" s="38"/>
      <c r="G79" s="38"/>
    </row>
    <row r="80" spans="1:7" s="123" customFormat="1" ht="30" customHeight="1" x14ac:dyDescent="0.25">
      <c r="A80" s="31"/>
      <c r="B80" s="36" t="s">
        <v>659</v>
      </c>
      <c r="C80" s="37" t="s">
        <v>660</v>
      </c>
      <c r="D80" s="40">
        <v>1506</v>
      </c>
      <c r="E80" s="38"/>
      <c r="F80" s="38"/>
      <c r="G80" s="38"/>
    </row>
    <row r="81" spans="1:7" s="123" customFormat="1" ht="30" customHeight="1" x14ac:dyDescent="0.25">
      <c r="A81" s="31"/>
      <c r="B81" s="36" t="s">
        <v>659</v>
      </c>
      <c r="C81" s="37" t="s">
        <v>290</v>
      </c>
      <c r="D81" s="38"/>
      <c r="E81" s="40">
        <v>2545</v>
      </c>
      <c r="F81" s="38"/>
      <c r="G81" s="38"/>
    </row>
    <row r="82" spans="1:7" s="123" customFormat="1" ht="30" customHeight="1" x14ac:dyDescent="0.25">
      <c r="A82" s="31"/>
      <c r="B82" s="36" t="s">
        <v>661</v>
      </c>
      <c r="C82" s="37" t="s">
        <v>367</v>
      </c>
      <c r="D82" s="38"/>
      <c r="E82" s="39">
        <v>974</v>
      </c>
      <c r="F82" s="38"/>
      <c r="G82" s="38"/>
    </row>
    <row r="83" spans="1:7" s="123" customFormat="1" ht="30" customHeight="1" x14ac:dyDescent="0.25">
      <c r="A83" s="31"/>
      <c r="B83" s="36" t="s">
        <v>662</v>
      </c>
      <c r="C83" s="37" t="s">
        <v>286</v>
      </c>
      <c r="D83" s="38"/>
      <c r="E83" s="38"/>
      <c r="F83" s="39">
        <v>425</v>
      </c>
      <c r="G83" s="38"/>
    </row>
    <row r="84" spans="1:7" s="123" customFormat="1" ht="30" customHeight="1" x14ac:dyDescent="0.25">
      <c r="A84" s="31"/>
      <c r="B84" s="36" t="s">
        <v>663</v>
      </c>
      <c r="C84" s="37" t="s">
        <v>664</v>
      </c>
      <c r="D84" s="40">
        <v>3475</v>
      </c>
      <c r="E84" s="38"/>
      <c r="F84" s="38"/>
      <c r="G84" s="38"/>
    </row>
    <row r="85" spans="1:7" s="123" customFormat="1" ht="30" customHeight="1" x14ac:dyDescent="0.25">
      <c r="A85" s="31"/>
      <c r="B85" s="36" t="s">
        <v>665</v>
      </c>
      <c r="C85" s="37" t="s">
        <v>535</v>
      </c>
      <c r="D85" s="40">
        <v>1284.4000000000001</v>
      </c>
      <c r="E85" s="38"/>
      <c r="F85" s="38"/>
      <c r="G85" s="38"/>
    </row>
    <row r="86" spans="1:7" s="123" customFormat="1" ht="30" customHeight="1" x14ac:dyDescent="0.25">
      <c r="A86" s="31"/>
      <c r="B86" s="36" t="s">
        <v>666</v>
      </c>
      <c r="C86" s="37" t="s">
        <v>49</v>
      </c>
      <c r="D86" s="38"/>
      <c r="E86" s="38"/>
      <c r="F86" s="40">
        <v>1702</v>
      </c>
      <c r="G86" s="38"/>
    </row>
    <row r="87" spans="1:7" s="123" customFormat="1" ht="30" customHeight="1" x14ac:dyDescent="0.25">
      <c r="A87" s="31"/>
      <c r="B87" s="36" t="s">
        <v>667</v>
      </c>
      <c r="C87" s="37" t="s">
        <v>241</v>
      </c>
      <c r="D87" s="38"/>
      <c r="E87" s="39">
        <v>987.5</v>
      </c>
      <c r="F87" s="38"/>
      <c r="G87" s="38"/>
    </row>
    <row r="88" spans="1:7" s="123" customFormat="1" ht="30" customHeight="1" x14ac:dyDescent="0.25">
      <c r="A88" s="31"/>
      <c r="B88" s="36" t="s">
        <v>668</v>
      </c>
      <c r="C88" s="37" t="s">
        <v>664</v>
      </c>
      <c r="D88" s="40">
        <v>1804</v>
      </c>
      <c r="E88" s="38"/>
      <c r="F88" s="38"/>
      <c r="G88" s="38"/>
    </row>
    <row r="89" spans="1:7" s="123" customFormat="1" ht="30" customHeight="1" x14ac:dyDescent="0.25">
      <c r="A89" s="31"/>
      <c r="B89" s="36" t="s">
        <v>669</v>
      </c>
      <c r="C89" s="37" t="s">
        <v>440</v>
      </c>
      <c r="D89" s="38"/>
      <c r="E89" s="39">
        <v>395</v>
      </c>
      <c r="F89" s="38"/>
      <c r="G89" s="38"/>
    </row>
    <row r="90" spans="1:7" s="123" customFormat="1" ht="30" customHeight="1" x14ac:dyDescent="0.25">
      <c r="A90" s="31"/>
      <c r="B90" s="36" t="s">
        <v>670</v>
      </c>
      <c r="C90" s="37" t="s">
        <v>241</v>
      </c>
      <c r="D90" s="38"/>
      <c r="E90" s="39">
        <v>395</v>
      </c>
      <c r="F90" s="38"/>
      <c r="G90" s="38"/>
    </row>
    <row r="91" spans="1:7" s="123" customFormat="1" ht="30" customHeight="1" x14ac:dyDescent="0.25">
      <c r="A91" s="31"/>
      <c r="B91" s="36" t="s">
        <v>670</v>
      </c>
      <c r="C91" s="37" t="s">
        <v>58</v>
      </c>
      <c r="D91" s="40">
        <v>3249</v>
      </c>
      <c r="E91" s="38"/>
      <c r="F91" s="38"/>
      <c r="G91" s="38"/>
    </row>
    <row r="92" spans="1:7" s="123" customFormat="1" ht="30" customHeight="1" x14ac:dyDescent="0.25">
      <c r="A92" s="31"/>
      <c r="B92" s="36" t="s">
        <v>671</v>
      </c>
      <c r="C92" s="37" t="s">
        <v>256</v>
      </c>
      <c r="D92" s="38"/>
      <c r="E92" s="39">
        <v>395</v>
      </c>
      <c r="F92" s="38"/>
      <c r="G92" s="38"/>
    </row>
    <row r="93" spans="1:7" s="123" customFormat="1" ht="30" customHeight="1" x14ac:dyDescent="0.25">
      <c r="A93" s="31"/>
      <c r="B93" s="36" t="s">
        <v>672</v>
      </c>
      <c r="C93" s="37" t="s">
        <v>594</v>
      </c>
      <c r="D93" s="38"/>
      <c r="E93" s="40">
        <v>14220</v>
      </c>
      <c r="F93" s="38"/>
      <c r="G93" s="38"/>
    </row>
    <row r="94" spans="1:7" s="123" customFormat="1" ht="30" customHeight="1" x14ac:dyDescent="0.25">
      <c r="A94" s="31"/>
      <c r="B94" s="36" t="s">
        <v>673</v>
      </c>
      <c r="C94" s="37" t="s">
        <v>356</v>
      </c>
      <c r="D94" s="38"/>
      <c r="E94" s="40">
        <v>1185</v>
      </c>
      <c r="F94" s="38"/>
      <c r="G94" s="38"/>
    </row>
    <row r="95" spans="1:7" s="123" customFormat="1" ht="30" customHeight="1" x14ac:dyDescent="0.25">
      <c r="A95" s="31"/>
      <c r="B95" s="36" t="s">
        <v>674</v>
      </c>
      <c r="C95" s="37" t="s">
        <v>353</v>
      </c>
      <c r="D95" s="38"/>
      <c r="E95" s="39">
        <v>395</v>
      </c>
      <c r="F95" s="38"/>
      <c r="G95" s="38"/>
    </row>
    <row r="96" spans="1:7" s="123" customFormat="1" ht="30" customHeight="1" x14ac:dyDescent="0.25">
      <c r="A96" s="31"/>
      <c r="B96" s="36" t="s">
        <v>675</v>
      </c>
      <c r="C96" s="37" t="s">
        <v>676</v>
      </c>
      <c r="D96" s="38"/>
      <c r="E96" s="38"/>
      <c r="F96" s="39">
        <v>863</v>
      </c>
      <c r="G96" s="38"/>
    </row>
    <row r="97" spans="1:7" s="123" customFormat="1" ht="30" customHeight="1" x14ac:dyDescent="0.25">
      <c r="A97" s="31"/>
      <c r="B97" s="36" t="s">
        <v>675</v>
      </c>
      <c r="C97" s="37" t="s">
        <v>446</v>
      </c>
      <c r="D97" s="40">
        <v>2410</v>
      </c>
      <c r="E97" s="38"/>
      <c r="F97" s="38"/>
      <c r="G97" s="38"/>
    </row>
    <row r="98" spans="1:7" s="123" customFormat="1" ht="30" customHeight="1" x14ac:dyDescent="0.25">
      <c r="A98" s="31"/>
      <c r="B98" s="36" t="s">
        <v>677</v>
      </c>
      <c r="C98" s="37" t="s">
        <v>678</v>
      </c>
      <c r="D98" s="40">
        <v>4740</v>
      </c>
      <c r="E98" s="38"/>
      <c r="F98" s="38"/>
      <c r="G98" s="38"/>
    </row>
    <row r="99" spans="1:7" s="123" customFormat="1" ht="30" customHeight="1" x14ac:dyDescent="0.25">
      <c r="A99" s="31"/>
      <c r="B99" s="36" t="s">
        <v>677</v>
      </c>
      <c r="C99" s="37" t="s">
        <v>345</v>
      </c>
      <c r="D99" s="40">
        <v>3252</v>
      </c>
      <c r="E99" s="38"/>
      <c r="F99" s="38"/>
      <c r="G99" s="38"/>
    </row>
    <row r="100" spans="1:7" s="123" customFormat="1" ht="30" customHeight="1" x14ac:dyDescent="0.25">
      <c r="A100" s="31"/>
      <c r="B100" s="36" t="s">
        <v>679</v>
      </c>
      <c r="C100" s="37" t="s">
        <v>367</v>
      </c>
      <c r="D100" s="38"/>
      <c r="E100" s="39">
        <v>790</v>
      </c>
      <c r="F100" s="38"/>
      <c r="G100" s="38"/>
    </row>
    <row r="101" spans="1:7" s="123" customFormat="1" ht="30" customHeight="1" x14ac:dyDescent="0.25">
      <c r="A101" s="31"/>
      <c r="B101" s="36" t="s">
        <v>680</v>
      </c>
      <c r="C101" s="37" t="s">
        <v>244</v>
      </c>
      <c r="D101" s="40">
        <v>39702</v>
      </c>
      <c r="E101" s="38"/>
      <c r="F101" s="38"/>
      <c r="G101" s="38"/>
    </row>
    <row r="102" spans="1:7" s="123" customFormat="1" ht="30" customHeight="1" x14ac:dyDescent="0.25">
      <c r="A102" s="31"/>
      <c r="B102" s="36" t="s">
        <v>681</v>
      </c>
      <c r="C102" s="37" t="s">
        <v>356</v>
      </c>
      <c r="D102" s="38"/>
      <c r="E102" s="40">
        <v>1479</v>
      </c>
      <c r="F102" s="38"/>
      <c r="G102" s="38"/>
    </row>
    <row r="103" spans="1:7" s="123" customFormat="1" ht="30" customHeight="1" x14ac:dyDescent="0.25">
      <c r="A103" s="31"/>
      <c r="B103" s="36" t="s">
        <v>682</v>
      </c>
      <c r="C103" s="37" t="s">
        <v>286</v>
      </c>
      <c r="D103" s="38"/>
      <c r="E103" s="38"/>
      <c r="F103" s="39">
        <v>429</v>
      </c>
      <c r="G103" s="38"/>
    </row>
    <row r="104" spans="1:7" s="123" customFormat="1" ht="30" customHeight="1" x14ac:dyDescent="0.25">
      <c r="A104" s="31"/>
      <c r="B104" s="36" t="s">
        <v>683</v>
      </c>
      <c r="C104" s="37" t="s">
        <v>356</v>
      </c>
      <c r="D104" s="38"/>
      <c r="E104" s="40">
        <v>1185</v>
      </c>
      <c r="F104" s="38"/>
      <c r="G104" s="38"/>
    </row>
    <row r="105" spans="1:7" s="123" customFormat="1" ht="30" customHeight="1" x14ac:dyDescent="0.25">
      <c r="A105" s="31"/>
      <c r="B105" s="36" t="s">
        <v>684</v>
      </c>
      <c r="C105" s="37" t="s">
        <v>288</v>
      </c>
      <c r="D105" s="38"/>
      <c r="E105" s="39">
        <v>395</v>
      </c>
      <c r="F105" s="38"/>
      <c r="G105" s="38"/>
    </row>
    <row r="106" spans="1:7" s="123" customFormat="1" ht="30" customHeight="1" x14ac:dyDescent="0.25">
      <c r="A106" s="31"/>
      <c r="B106" s="36" t="s">
        <v>685</v>
      </c>
      <c r="C106" s="37" t="s">
        <v>327</v>
      </c>
      <c r="D106" s="38"/>
      <c r="E106" s="39">
        <v>395</v>
      </c>
      <c r="F106" s="38"/>
      <c r="G106" s="38"/>
    </row>
    <row r="107" spans="1:7" s="123" customFormat="1" ht="30" customHeight="1" x14ac:dyDescent="0.25">
      <c r="A107" s="31"/>
      <c r="B107" s="36" t="s">
        <v>686</v>
      </c>
      <c r="C107" s="37" t="s">
        <v>286</v>
      </c>
      <c r="D107" s="38"/>
      <c r="E107" s="38"/>
      <c r="F107" s="39">
        <v>440</v>
      </c>
      <c r="G107" s="38"/>
    </row>
    <row r="108" spans="1:7" s="123" customFormat="1" ht="30" customHeight="1" x14ac:dyDescent="0.25">
      <c r="A108" s="31"/>
      <c r="B108" s="36" t="s">
        <v>687</v>
      </c>
      <c r="C108" s="37" t="s">
        <v>288</v>
      </c>
      <c r="D108" s="38"/>
      <c r="E108" s="39">
        <v>395</v>
      </c>
      <c r="F108" s="38"/>
      <c r="G108" s="38"/>
    </row>
    <row r="109" spans="1:7" s="123" customFormat="1" ht="30" customHeight="1" x14ac:dyDescent="0.25">
      <c r="A109" s="31"/>
      <c r="B109" s="36" t="s">
        <v>688</v>
      </c>
      <c r="C109" s="37" t="s">
        <v>689</v>
      </c>
      <c r="D109" s="38"/>
      <c r="E109" s="38"/>
      <c r="F109" s="39">
        <v>596</v>
      </c>
      <c r="G109" s="38"/>
    </row>
    <row r="110" spans="1:7" s="123" customFormat="1" ht="30" customHeight="1" x14ac:dyDescent="0.25">
      <c r="A110" s="31"/>
      <c r="B110" s="36" t="s">
        <v>690</v>
      </c>
      <c r="C110" s="37" t="s">
        <v>286</v>
      </c>
      <c r="D110" s="38"/>
      <c r="E110" s="38"/>
      <c r="F110" s="39">
        <v>581</v>
      </c>
      <c r="G110" s="38"/>
    </row>
    <row r="111" spans="1:7" s="123" customFormat="1" ht="30" customHeight="1" x14ac:dyDescent="0.25">
      <c r="A111" s="31"/>
      <c r="B111" s="36" t="s">
        <v>691</v>
      </c>
      <c r="C111" s="37" t="s">
        <v>286</v>
      </c>
      <c r="D111" s="38"/>
      <c r="E111" s="38"/>
      <c r="F111" s="39">
        <v>422</v>
      </c>
      <c r="G111" s="38"/>
    </row>
    <row r="112" spans="1:7" s="123" customFormat="1" ht="30" customHeight="1" x14ac:dyDescent="0.25">
      <c r="A112" s="31"/>
      <c r="B112" s="36" t="s">
        <v>692</v>
      </c>
      <c r="C112" s="37" t="s">
        <v>288</v>
      </c>
      <c r="D112" s="38"/>
      <c r="E112" s="39">
        <v>395</v>
      </c>
      <c r="F112" s="38"/>
      <c r="G112" s="38"/>
    </row>
    <row r="113" spans="1:7" s="123" customFormat="1" ht="30" customHeight="1" x14ac:dyDescent="0.25">
      <c r="A113" s="31"/>
      <c r="B113" s="36" t="s">
        <v>693</v>
      </c>
      <c r="C113" s="37" t="s">
        <v>280</v>
      </c>
      <c r="D113" s="38"/>
      <c r="E113" s="39">
        <v>197.5</v>
      </c>
      <c r="F113" s="38"/>
      <c r="G113" s="38"/>
    </row>
    <row r="114" spans="1:7" s="123" customFormat="1" ht="30" customHeight="1" x14ac:dyDescent="0.25">
      <c r="A114" s="31"/>
      <c r="B114" s="36" t="s">
        <v>694</v>
      </c>
      <c r="C114" s="37" t="s">
        <v>482</v>
      </c>
      <c r="D114" s="40">
        <v>1341.5</v>
      </c>
      <c r="E114" s="38"/>
      <c r="F114" s="38"/>
      <c r="G114" s="38"/>
    </row>
    <row r="115" spans="1:7" s="123" customFormat="1" ht="30" customHeight="1" x14ac:dyDescent="0.25">
      <c r="A115" s="31"/>
      <c r="B115" s="36" t="s">
        <v>694</v>
      </c>
      <c r="C115" s="37" t="s">
        <v>695</v>
      </c>
      <c r="D115" s="40">
        <v>15420</v>
      </c>
      <c r="E115" s="38"/>
      <c r="F115" s="38"/>
      <c r="G115" s="38"/>
    </row>
    <row r="116" spans="1:7" s="123" customFormat="1" ht="30" customHeight="1" x14ac:dyDescent="0.25">
      <c r="A116" s="31"/>
      <c r="B116" s="36" t="s">
        <v>696</v>
      </c>
      <c r="C116" s="37" t="s">
        <v>343</v>
      </c>
      <c r="D116" s="38"/>
      <c r="E116" s="39">
        <v>395</v>
      </c>
      <c r="F116" s="38"/>
      <c r="G116" s="38"/>
    </row>
    <row r="117" spans="1:7" s="123" customFormat="1" ht="30" customHeight="1" x14ac:dyDescent="0.25">
      <c r="A117" s="31"/>
      <c r="B117" s="36" t="s">
        <v>697</v>
      </c>
      <c r="C117" s="37" t="s">
        <v>356</v>
      </c>
      <c r="D117" s="38"/>
      <c r="E117" s="40">
        <v>5236</v>
      </c>
      <c r="F117" s="38"/>
      <c r="G117" s="38"/>
    </row>
    <row r="118" spans="1:7" s="123" customFormat="1" ht="30" customHeight="1" x14ac:dyDescent="0.25">
      <c r="A118" s="31"/>
      <c r="B118" s="36" t="s">
        <v>698</v>
      </c>
      <c r="C118" s="37" t="s">
        <v>288</v>
      </c>
      <c r="D118" s="38"/>
      <c r="E118" s="39">
        <v>395</v>
      </c>
      <c r="F118" s="38"/>
      <c r="G118" s="38"/>
    </row>
    <row r="119" spans="1:7" s="123" customFormat="1" ht="30" customHeight="1" x14ac:dyDescent="0.25">
      <c r="A119" s="31"/>
      <c r="B119" s="36" t="s">
        <v>699</v>
      </c>
      <c r="C119" s="37" t="s">
        <v>355</v>
      </c>
      <c r="D119" s="38"/>
      <c r="E119" s="39">
        <v>395</v>
      </c>
      <c r="F119" s="38"/>
      <c r="G119" s="38"/>
    </row>
    <row r="120" spans="1:7" s="123" customFormat="1" ht="30" customHeight="1" x14ac:dyDescent="0.25">
      <c r="A120" s="31"/>
      <c r="B120" s="36" t="s">
        <v>700</v>
      </c>
      <c r="C120" s="37" t="s">
        <v>237</v>
      </c>
      <c r="D120" s="38"/>
      <c r="E120" s="39">
        <v>790</v>
      </c>
      <c r="F120" s="38"/>
      <c r="G120" s="38"/>
    </row>
    <row r="121" spans="1:7" s="123" customFormat="1" ht="30" customHeight="1" x14ac:dyDescent="0.25">
      <c r="A121" s="31"/>
      <c r="B121" s="36" t="s">
        <v>701</v>
      </c>
      <c r="C121" s="37" t="s">
        <v>288</v>
      </c>
      <c r="D121" s="38"/>
      <c r="E121" s="39">
        <v>395</v>
      </c>
      <c r="F121" s="38"/>
      <c r="G121" s="38"/>
    </row>
    <row r="122" spans="1:7" s="123" customFormat="1" ht="30" customHeight="1" x14ac:dyDescent="0.25">
      <c r="A122" s="31"/>
      <c r="B122" s="36" t="s">
        <v>701</v>
      </c>
      <c r="C122" s="37" t="s">
        <v>294</v>
      </c>
      <c r="D122" s="38"/>
      <c r="E122" s="38"/>
      <c r="F122" s="40">
        <v>1185</v>
      </c>
      <c r="G122" s="38"/>
    </row>
    <row r="123" spans="1:7" s="123" customFormat="1" ht="30" customHeight="1" x14ac:dyDescent="0.25">
      <c r="A123" s="31"/>
      <c r="B123" s="36" t="s">
        <v>702</v>
      </c>
      <c r="C123" s="37" t="s">
        <v>367</v>
      </c>
      <c r="D123" s="38"/>
      <c r="E123" s="39">
        <v>395</v>
      </c>
      <c r="F123" s="38"/>
      <c r="G123" s="38"/>
    </row>
    <row r="124" spans="1:7" s="123" customFormat="1" ht="30" customHeight="1" x14ac:dyDescent="0.25">
      <c r="A124" s="31"/>
      <c r="B124" s="36" t="s">
        <v>703</v>
      </c>
      <c r="C124" s="37" t="s">
        <v>356</v>
      </c>
      <c r="D124" s="38"/>
      <c r="E124" s="40">
        <v>1580</v>
      </c>
      <c r="F124" s="38"/>
      <c r="G124" s="38"/>
    </row>
    <row r="125" spans="1:7" s="123" customFormat="1" ht="30" customHeight="1" x14ac:dyDescent="0.25">
      <c r="A125" s="31"/>
      <c r="B125" s="36" t="s">
        <v>703</v>
      </c>
      <c r="C125" s="37" t="s">
        <v>286</v>
      </c>
      <c r="D125" s="38"/>
      <c r="E125" s="38"/>
      <c r="F125" s="39">
        <v>395</v>
      </c>
      <c r="G125" s="38"/>
    </row>
    <row r="126" spans="1:7" s="123" customFormat="1" ht="30" customHeight="1" x14ac:dyDescent="0.25">
      <c r="A126" s="31"/>
      <c r="B126" s="36" t="s">
        <v>704</v>
      </c>
      <c r="C126" s="37" t="s">
        <v>367</v>
      </c>
      <c r="D126" s="38"/>
      <c r="E126" s="39">
        <v>790</v>
      </c>
      <c r="F126" s="38"/>
      <c r="G126" s="38"/>
    </row>
    <row r="127" spans="1:7" s="123" customFormat="1" ht="30" customHeight="1" x14ac:dyDescent="0.25">
      <c r="A127" s="31"/>
      <c r="B127" s="36" t="s">
        <v>705</v>
      </c>
      <c r="C127" s="37" t="s">
        <v>356</v>
      </c>
      <c r="D127" s="38"/>
      <c r="E127" s="40">
        <v>1745</v>
      </c>
      <c r="F127" s="38"/>
      <c r="G127" s="38"/>
    </row>
    <row r="128" spans="1:7" s="123" customFormat="1" ht="30" customHeight="1" x14ac:dyDescent="0.25">
      <c r="A128" s="31"/>
      <c r="B128" s="36" t="s">
        <v>705</v>
      </c>
      <c r="C128" s="37" t="s">
        <v>247</v>
      </c>
      <c r="D128" s="38"/>
      <c r="E128" s="39">
        <v>395</v>
      </c>
      <c r="F128" s="38"/>
      <c r="G128" s="38"/>
    </row>
    <row r="129" spans="1:7" s="123" customFormat="1" ht="30" customHeight="1" x14ac:dyDescent="0.25">
      <c r="A129" s="31"/>
      <c r="B129" s="36" t="s">
        <v>706</v>
      </c>
      <c r="C129" s="37" t="s">
        <v>51</v>
      </c>
      <c r="D129" s="39">
        <v>410</v>
      </c>
      <c r="E129" s="38"/>
      <c r="F129" s="38"/>
      <c r="G129" s="38"/>
    </row>
    <row r="130" spans="1:7" s="123" customFormat="1" ht="30" customHeight="1" x14ac:dyDescent="0.25">
      <c r="A130" s="31"/>
      <c r="B130" s="36" t="s">
        <v>707</v>
      </c>
      <c r="C130" s="37" t="s">
        <v>286</v>
      </c>
      <c r="D130" s="38"/>
      <c r="E130" s="38"/>
      <c r="F130" s="39">
        <v>440</v>
      </c>
      <c r="G130" s="38"/>
    </row>
    <row r="131" spans="1:7" s="123" customFormat="1" ht="30" customHeight="1" x14ac:dyDescent="0.25">
      <c r="A131" s="31"/>
      <c r="B131" s="36" t="s">
        <v>708</v>
      </c>
      <c r="C131" s="37" t="s">
        <v>288</v>
      </c>
      <c r="D131" s="38"/>
      <c r="E131" s="39">
        <v>395</v>
      </c>
      <c r="F131" s="38"/>
      <c r="G131" s="38"/>
    </row>
    <row r="132" spans="1:7" s="123" customFormat="1" ht="30" customHeight="1" x14ac:dyDescent="0.25">
      <c r="A132" s="31"/>
      <c r="B132" s="36" t="s">
        <v>709</v>
      </c>
      <c r="C132" s="37" t="s">
        <v>286</v>
      </c>
      <c r="D132" s="38"/>
      <c r="E132" s="38"/>
      <c r="F132" s="39">
        <v>413</v>
      </c>
      <c r="G132" s="38"/>
    </row>
    <row r="133" spans="1:7" s="123" customFormat="1" ht="30" customHeight="1" x14ac:dyDescent="0.25">
      <c r="A133" s="31"/>
      <c r="B133" s="36" t="s">
        <v>710</v>
      </c>
      <c r="C133" s="37" t="s">
        <v>356</v>
      </c>
      <c r="D133" s="38"/>
      <c r="E133" s="39">
        <v>655</v>
      </c>
      <c r="F133" s="38"/>
      <c r="G133" s="38"/>
    </row>
    <row r="134" spans="1:7" s="123" customFormat="1" ht="30" customHeight="1" x14ac:dyDescent="0.25">
      <c r="A134" s="31"/>
      <c r="B134" s="36" t="s">
        <v>711</v>
      </c>
      <c r="C134" s="37" t="s">
        <v>286</v>
      </c>
      <c r="D134" s="38"/>
      <c r="E134" s="38"/>
      <c r="F134" s="39">
        <v>439</v>
      </c>
      <c r="G134" s="38"/>
    </row>
    <row r="135" spans="1:7" s="123" customFormat="1" ht="30" customHeight="1" x14ac:dyDescent="0.25">
      <c r="A135" s="31"/>
      <c r="B135" s="36" t="s">
        <v>711</v>
      </c>
      <c r="C135" s="37" t="s">
        <v>355</v>
      </c>
      <c r="D135" s="38"/>
      <c r="E135" s="39">
        <v>395</v>
      </c>
      <c r="F135" s="38"/>
      <c r="G135" s="38"/>
    </row>
    <row r="136" spans="1:7" s="123" customFormat="1" ht="30" customHeight="1" x14ac:dyDescent="0.25">
      <c r="A136" s="31"/>
      <c r="B136" s="36" t="s">
        <v>712</v>
      </c>
      <c r="C136" s="37" t="s">
        <v>290</v>
      </c>
      <c r="D136" s="38"/>
      <c r="E136" s="40">
        <v>3383</v>
      </c>
      <c r="F136" s="38"/>
      <c r="G136" s="38"/>
    </row>
    <row r="137" spans="1:7" s="123" customFormat="1" ht="30" customHeight="1" x14ac:dyDescent="0.25">
      <c r="A137" s="31"/>
      <c r="B137" s="36" t="s">
        <v>713</v>
      </c>
      <c r="C137" s="37" t="s">
        <v>286</v>
      </c>
      <c r="D137" s="38"/>
      <c r="E137" s="38"/>
      <c r="F137" s="39">
        <v>395</v>
      </c>
      <c r="G137" s="38"/>
    </row>
    <row r="138" spans="1:7" s="123" customFormat="1" ht="30" customHeight="1" x14ac:dyDescent="0.25">
      <c r="A138" s="31"/>
      <c r="B138" s="36" t="s">
        <v>713</v>
      </c>
      <c r="C138" s="37" t="s">
        <v>247</v>
      </c>
      <c r="D138" s="38"/>
      <c r="E138" s="39">
        <v>395</v>
      </c>
      <c r="F138" s="38"/>
      <c r="G138" s="38"/>
    </row>
    <row r="139" spans="1:7" s="123" customFormat="1" ht="30" customHeight="1" x14ac:dyDescent="0.25">
      <c r="A139" s="31"/>
      <c r="B139" s="36" t="s">
        <v>714</v>
      </c>
      <c r="C139" s="37" t="s">
        <v>355</v>
      </c>
      <c r="D139" s="38"/>
      <c r="E139" s="39">
        <v>395</v>
      </c>
      <c r="F139" s="38"/>
      <c r="G139" s="38"/>
    </row>
    <row r="140" spans="1:7" s="123" customFormat="1" ht="30" customHeight="1" x14ac:dyDescent="0.25">
      <c r="A140" s="31"/>
      <c r="B140" s="36" t="s">
        <v>714</v>
      </c>
      <c r="C140" s="37" t="s">
        <v>355</v>
      </c>
      <c r="D140" s="38"/>
      <c r="E140" s="39">
        <v>395</v>
      </c>
      <c r="F140" s="38"/>
      <c r="G140" s="38"/>
    </row>
    <row r="141" spans="1:7" s="123" customFormat="1" ht="30" customHeight="1" x14ac:dyDescent="0.25">
      <c r="A141" s="31"/>
      <c r="B141" s="36" t="s">
        <v>715</v>
      </c>
      <c r="C141" s="37" t="s">
        <v>267</v>
      </c>
      <c r="D141" s="38"/>
      <c r="E141" s="39">
        <v>395</v>
      </c>
      <c r="F141" s="38"/>
      <c r="G141" s="38"/>
    </row>
    <row r="142" spans="1:7" s="123" customFormat="1" ht="30" customHeight="1" x14ac:dyDescent="0.25">
      <c r="A142" s="31"/>
      <c r="B142" s="36" t="s">
        <v>716</v>
      </c>
      <c r="C142" s="37" t="s">
        <v>642</v>
      </c>
      <c r="D142" s="38"/>
      <c r="E142" s="39">
        <v>882</v>
      </c>
      <c r="F142" s="38"/>
      <c r="G142" s="38"/>
    </row>
    <row r="143" spans="1:7" s="123" customFormat="1" ht="30" customHeight="1" x14ac:dyDescent="0.25">
      <c r="A143" s="31"/>
      <c r="B143" s="36" t="s">
        <v>717</v>
      </c>
      <c r="C143" s="37" t="s">
        <v>374</v>
      </c>
      <c r="D143" s="38"/>
      <c r="E143" s="39">
        <v>602</v>
      </c>
      <c r="F143" s="38"/>
      <c r="G143" s="38"/>
    </row>
    <row r="144" spans="1:7" s="123" customFormat="1" ht="30" customHeight="1" x14ac:dyDescent="0.25">
      <c r="A144" s="31"/>
      <c r="B144" s="36" t="s">
        <v>717</v>
      </c>
      <c r="C144" s="37" t="s">
        <v>642</v>
      </c>
      <c r="D144" s="38"/>
      <c r="E144" s="39">
        <v>882</v>
      </c>
      <c r="F144" s="38"/>
      <c r="G144" s="38"/>
    </row>
    <row r="145" spans="1:7" s="123" customFormat="1" ht="30" customHeight="1" x14ac:dyDescent="0.25">
      <c r="A145" s="31"/>
      <c r="B145" s="36" t="s">
        <v>717</v>
      </c>
      <c r="C145" s="37" t="s">
        <v>271</v>
      </c>
      <c r="D145" s="38"/>
      <c r="E145" s="39">
        <v>395</v>
      </c>
      <c r="F145" s="38"/>
      <c r="G145" s="38"/>
    </row>
    <row r="146" spans="1:7" s="123" customFormat="1" ht="30" customHeight="1" x14ac:dyDescent="0.25">
      <c r="A146" s="31"/>
      <c r="B146" s="36" t="s">
        <v>718</v>
      </c>
      <c r="C146" s="37" t="s">
        <v>719</v>
      </c>
      <c r="D146" s="40">
        <v>3950</v>
      </c>
      <c r="E146" s="38"/>
      <c r="F146" s="38"/>
      <c r="G146" s="38"/>
    </row>
    <row r="147" spans="1:7" s="123" customFormat="1" ht="30" customHeight="1" thickBot="1" x14ac:dyDescent="0.3">
      <c r="A147" s="31"/>
      <c r="B147" s="36" t="s">
        <v>720</v>
      </c>
      <c r="C147" s="37" t="s">
        <v>49</v>
      </c>
      <c r="D147" s="38"/>
      <c r="E147" s="38"/>
      <c r="F147" s="39">
        <v>810</v>
      </c>
      <c r="G147" s="38"/>
    </row>
    <row r="148" spans="1:7" s="123" customFormat="1" ht="30" customHeight="1" x14ac:dyDescent="0.25">
      <c r="A148" s="31"/>
      <c r="B148" s="178" t="s">
        <v>52</v>
      </c>
      <c r="C148" s="178"/>
      <c r="D148" s="41">
        <v>86094.9</v>
      </c>
      <c r="E148" s="41">
        <v>61542.5</v>
      </c>
      <c r="F148" s="41">
        <v>15198.5</v>
      </c>
      <c r="G148" s="158"/>
    </row>
    <row r="149" spans="1:7" s="123" customFormat="1" ht="30" customHeight="1" x14ac:dyDescent="0.25">
      <c r="A149" s="31"/>
      <c r="B149" s="194" t="s">
        <v>22</v>
      </c>
      <c r="C149" s="194"/>
      <c r="D149" s="194"/>
      <c r="E149" s="194"/>
      <c r="F149" s="194"/>
      <c r="G149" s="108">
        <v>162835.9</v>
      </c>
    </row>
    <row r="150" spans="1:7" s="123" customFormat="1" ht="30" customHeight="1" x14ac:dyDescent="0.25">
      <c r="A150" s="31"/>
      <c r="B150" s="31"/>
      <c r="C150" s="31"/>
      <c r="D150" s="31"/>
      <c r="E150" s="31"/>
      <c r="F150" s="31"/>
      <c r="G150" s="31"/>
    </row>
    <row r="151" spans="1:7" s="123" customFormat="1" ht="30" customHeight="1" x14ac:dyDescent="0.25">
      <c r="A151" s="31"/>
      <c r="B151" s="31"/>
      <c r="C151" s="31"/>
      <c r="D151" s="31"/>
      <c r="E151" s="31"/>
      <c r="F151" s="31"/>
      <c r="G151" s="31"/>
    </row>
    <row r="152" spans="1:7" s="123" customFormat="1" ht="30" customHeight="1" x14ac:dyDescent="0.25">
      <c r="A152"/>
      <c r="B152"/>
      <c r="C152"/>
      <c r="D152"/>
      <c r="E152"/>
      <c r="F152"/>
    </row>
    <row r="153" spans="1:7" s="123" customFormat="1" ht="30" customHeight="1" x14ac:dyDescent="0.25">
      <c r="A153"/>
      <c r="B153"/>
      <c r="C153"/>
      <c r="D153"/>
      <c r="E153"/>
      <c r="F153"/>
    </row>
    <row r="154" spans="1:7" s="123" customFormat="1" ht="30" customHeight="1" x14ac:dyDescent="0.25">
      <c r="A154"/>
      <c r="B154"/>
      <c r="C154"/>
      <c r="D154"/>
      <c r="E154"/>
      <c r="F154"/>
    </row>
    <row r="155" spans="1:7" s="123" customFormat="1" ht="30" customHeight="1" x14ac:dyDescent="0.25">
      <c r="A155"/>
      <c r="B155"/>
      <c r="C155"/>
      <c r="D155"/>
      <c r="E155"/>
      <c r="F155"/>
    </row>
    <row r="156" spans="1:7" s="123" customFormat="1" ht="30" customHeight="1" x14ac:dyDescent="0.25">
      <c r="A156"/>
      <c r="B156"/>
      <c r="C156"/>
      <c r="D156"/>
      <c r="E156"/>
      <c r="F156"/>
    </row>
    <row r="157" spans="1:7" s="123" customFormat="1" ht="30" customHeight="1" x14ac:dyDescent="0.25">
      <c r="A157"/>
      <c r="B157"/>
      <c r="C157"/>
      <c r="D157"/>
      <c r="E157"/>
      <c r="F157"/>
    </row>
    <row r="158" spans="1:7" s="123" customFormat="1" ht="30" customHeight="1" x14ac:dyDescent="0.25">
      <c r="A158"/>
      <c r="B158"/>
      <c r="C158"/>
      <c r="D158"/>
      <c r="E158"/>
      <c r="F158"/>
    </row>
    <row r="159" spans="1:7" s="123" customFormat="1" ht="30" customHeight="1" x14ac:dyDescent="0.25">
      <c r="A159"/>
      <c r="B159"/>
      <c r="C159"/>
      <c r="D159"/>
      <c r="E159"/>
      <c r="F159"/>
    </row>
    <row r="160" spans="1:7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7">
    <mergeCell ref="B42:G42"/>
    <mergeCell ref="B148:C148"/>
    <mergeCell ref="B149:F14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2" customWidth="1"/>
    <col min="7" max="7" width="8.7109375" customWidth="1"/>
    <col min="8" max="8" width="4.140625" customWidth="1"/>
    <col min="9" max="9" width="10.5703125" customWidth="1"/>
    <col min="10" max="10" width="13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1983</v>
      </c>
    </row>
    <row r="7" spans="1:10" x14ac:dyDescent="0.25">
      <c r="A7" t="s">
        <v>8</v>
      </c>
      <c r="C7" s="20">
        <v>1106.5999999999999</v>
      </c>
      <c r="D7" s="19" t="s">
        <v>9</v>
      </c>
      <c r="E7" s="208" t="s">
        <v>10</v>
      </c>
      <c r="F7" s="208"/>
      <c r="G7" s="208"/>
      <c r="I7" s="20">
        <v>3</v>
      </c>
    </row>
    <row r="8" spans="1:10" x14ac:dyDescent="0.25">
      <c r="C8" s="114"/>
      <c r="E8" s="208" t="s">
        <v>11</v>
      </c>
      <c r="F8" s="208"/>
      <c r="G8" s="208"/>
      <c r="I8" s="20" t="s">
        <v>23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256064.58</v>
      </c>
      <c r="F21" s="202"/>
      <c r="G21" s="202">
        <v>252418.08</v>
      </c>
      <c r="H21" s="202"/>
      <c r="I21" s="197">
        <f>SUM(E21-G21)</f>
        <v>3646.5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153730.89000000001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</v>
      </c>
      <c r="H28" s="226"/>
      <c r="I28" s="197">
        <f>G28*$C$7*12</f>
        <v>75691.44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61482.695999999989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14607.119999999999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31870.079999999994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2.27</v>
      </c>
      <c r="H33" s="211"/>
      <c r="I33" s="197">
        <f t="shared" si="0"/>
        <v>30143.784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6374.0159999999987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3983.7599999999993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3054.2159999999999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2.06</v>
      </c>
      <c r="H37" s="211"/>
      <c r="I37" s="197">
        <f t="shared" si="0"/>
        <v>27355.152000000002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254562.264</v>
      </c>
      <c r="J38" s="197"/>
    </row>
    <row r="39" spans="1:10" ht="15" customHeight="1" x14ac:dyDescent="0.25">
      <c r="B39" s="228"/>
      <c r="C39" s="228"/>
      <c r="D39" s="228"/>
      <c r="E39" s="228"/>
      <c r="F39" s="228"/>
      <c r="G39" s="228"/>
      <c r="H39" s="228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894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589</v>
      </c>
      <c r="B47" s="37" t="s">
        <v>567</v>
      </c>
      <c r="C47" s="38"/>
      <c r="D47" s="39">
        <v>395</v>
      </c>
      <c r="E47" s="38"/>
      <c r="F47" s="38"/>
    </row>
    <row r="48" spans="1:10" s="123" customFormat="1" ht="18" customHeight="1" x14ac:dyDescent="0.25">
      <c r="A48" s="36" t="s">
        <v>234</v>
      </c>
      <c r="B48" s="37" t="s">
        <v>235</v>
      </c>
      <c r="C48" s="38"/>
      <c r="D48" s="39">
        <v>197.5</v>
      </c>
      <c r="E48" s="38"/>
      <c r="F48" s="38"/>
    </row>
    <row r="49" spans="1:6" s="123" customFormat="1" ht="20.45" customHeight="1" x14ac:dyDescent="0.25">
      <c r="A49" s="36" t="s">
        <v>300</v>
      </c>
      <c r="B49" s="37" t="s">
        <v>50</v>
      </c>
      <c r="C49" s="38"/>
      <c r="D49" s="38"/>
      <c r="E49" s="40">
        <v>1016</v>
      </c>
      <c r="F49" s="38"/>
    </row>
    <row r="50" spans="1:6" s="123" customFormat="1" ht="18" customHeight="1" x14ac:dyDescent="0.25">
      <c r="A50" s="36" t="s">
        <v>386</v>
      </c>
      <c r="B50" s="37" t="s">
        <v>271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243</v>
      </c>
      <c r="B51" s="37" t="s">
        <v>271</v>
      </c>
      <c r="C51" s="38"/>
      <c r="D51" s="39">
        <v>197.5</v>
      </c>
      <c r="E51" s="38"/>
      <c r="F51" s="38"/>
    </row>
    <row r="52" spans="1:6" s="123" customFormat="1" ht="30" customHeight="1" x14ac:dyDescent="0.25">
      <c r="A52" s="36" t="s">
        <v>539</v>
      </c>
      <c r="B52" s="37" t="s">
        <v>290</v>
      </c>
      <c r="C52" s="38"/>
      <c r="D52" s="40">
        <v>1815</v>
      </c>
      <c r="E52" s="38"/>
      <c r="F52" s="38"/>
    </row>
    <row r="53" spans="1:6" s="123" customFormat="1" ht="30" customHeight="1" x14ac:dyDescent="0.25">
      <c r="A53" s="36" t="s">
        <v>539</v>
      </c>
      <c r="B53" s="37" t="s">
        <v>286</v>
      </c>
      <c r="C53" s="38"/>
      <c r="D53" s="38"/>
      <c r="E53" s="39">
        <v>395</v>
      </c>
      <c r="F53" s="38"/>
    </row>
    <row r="54" spans="1:6" s="123" customFormat="1" ht="30" customHeight="1" x14ac:dyDescent="0.25">
      <c r="A54" s="36" t="s">
        <v>246</v>
      </c>
      <c r="B54" s="37" t="s">
        <v>290</v>
      </c>
      <c r="C54" s="38"/>
      <c r="D54" s="39">
        <v>790</v>
      </c>
      <c r="E54" s="38"/>
      <c r="F54" s="38"/>
    </row>
    <row r="55" spans="1:6" s="123" customFormat="1" ht="30" customHeight="1" x14ac:dyDescent="0.25">
      <c r="A55" s="36" t="s">
        <v>308</v>
      </c>
      <c r="B55" s="37" t="s">
        <v>216</v>
      </c>
      <c r="C55" s="39">
        <v>395</v>
      </c>
      <c r="D55" s="38"/>
      <c r="E55" s="38"/>
      <c r="F55" s="38"/>
    </row>
    <row r="56" spans="1:6" s="123" customFormat="1" ht="30" customHeight="1" x14ac:dyDescent="0.25">
      <c r="A56" s="36" t="s">
        <v>248</v>
      </c>
      <c r="B56" s="37" t="s">
        <v>271</v>
      </c>
      <c r="C56" s="38"/>
      <c r="D56" s="39">
        <v>197.5</v>
      </c>
      <c r="E56" s="38"/>
      <c r="F56" s="38"/>
    </row>
    <row r="57" spans="1:6" s="123" customFormat="1" ht="30" customHeight="1" x14ac:dyDescent="0.25">
      <c r="A57" s="36" t="s">
        <v>248</v>
      </c>
      <c r="B57" s="37" t="s">
        <v>48</v>
      </c>
      <c r="C57" s="39">
        <v>410</v>
      </c>
      <c r="D57" s="38"/>
      <c r="E57" s="38"/>
      <c r="F57" s="38"/>
    </row>
    <row r="58" spans="1:6" s="123" customFormat="1" ht="30" customHeight="1" x14ac:dyDescent="0.25">
      <c r="A58" s="36" t="s">
        <v>571</v>
      </c>
      <c r="B58" s="37" t="s">
        <v>290</v>
      </c>
      <c r="C58" s="38"/>
      <c r="D58" s="40">
        <v>1185</v>
      </c>
      <c r="E58" s="38"/>
      <c r="F58" s="38"/>
    </row>
    <row r="59" spans="1:6" s="123" customFormat="1" ht="30" customHeight="1" x14ac:dyDescent="0.25">
      <c r="A59" s="36" t="s">
        <v>250</v>
      </c>
      <c r="B59" s="37" t="s">
        <v>271</v>
      </c>
      <c r="C59" s="38"/>
      <c r="D59" s="39">
        <v>197.5</v>
      </c>
      <c r="E59" s="38"/>
      <c r="F59" s="38"/>
    </row>
    <row r="60" spans="1:6" s="123" customFormat="1" ht="30" customHeight="1" x14ac:dyDescent="0.25">
      <c r="A60" s="36" t="s">
        <v>540</v>
      </c>
      <c r="B60" s="37" t="s">
        <v>271</v>
      </c>
      <c r="C60" s="38"/>
      <c r="D60" s="39">
        <v>197.5</v>
      </c>
      <c r="E60" s="38"/>
      <c r="F60" s="38"/>
    </row>
    <row r="61" spans="1:6" s="123" customFormat="1" ht="30" customHeight="1" x14ac:dyDescent="0.25">
      <c r="A61" s="36" t="s">
        <v>255</v>
      </c>
      <c r="B61" s="37" t="s">
        <v>271</v>
      </c>
      <c r="C61" s="38"/>
      <c r="D61" s="39">
        <v>395</v>
      </c>
      <c r="E61" s="38"/>
      <c r="F61" s="38"/>
    </row>
    <row r="62" spans="1:6" s="123" customFormat="1" ht="30" customHeight="1" x14ac:dyDescent="0.25">
      <c r="A62" s="36" t="s">
        <v>584</v>
      </c>
      <c r="B62" s="37" t="s">
        <v>216</v>
      </c>
      <c r="C62" s="39">
        <v>353.5</v>
      </c>
      <c r="D62" s="38"/>
      <c r="E62" s="38"/>
      <c r="F62" s="38"/>
    </row>
    <row r="63" spans="1:6" s="123" customFormat="1" ht="30" customHeight="1" x14ac:dyDescent="0.25">
      <c r="A63" s="36" t="s">
        <v>584</v>
      </c>
      <c r="B63" s="37" t="s">
        <v>324</v>
      </c>
      <c r="C63" s="38"/>
      <c r="D63" s="38"/>
      <c r="E63" s="39">
        <v>513</v>
      </c>
      <c r="F63" s="38"/>
    </row>
    <row r="64" spans="1:6" s="123" customFormat="1" ht="30" customHeight="1" x14ac:dyDescent="0.25">
      <c r="A64" s="36" t="s">
        <v>394</v>
      </c>
      <c r="B64" s="37" t="s">
        <v>216</v>
      </c>
      <c r="C64" s="39">
        <v>197.5</v>
      </c>
      <c r="D64" s="38"/>
      <c r="E64" s="38"/>
      <c r="F64" s="38"/>
    </row>
    <row r="65" spans="1:6" s="123" customFormat="1" ht="30" customHeight="1" x14ac:dyDescent="0.25">
      <c r="A65" s="36" t="s">
        <v>219</v>
      </c>
      <c r="B65" s="37" t="s">
        <v>261</v>
      </c>
      <c r="C65" s="38"/>
      <c r="D65" s="39">
        <v>395</v>
      </c>
      <c r="E65" s="38"/>
      <c r="F65" s="38"/>
    </row>
    <row r="66" spans="1:6" s="123" customFormat="1" ht="30" customHeight="1" x14ac:dyDescent="0.25">
      <c r="A66" s="36" t="s">
        <v>315</v>
      </c>
      <c r="B66" s="37" t="s">
        <v>324</v>
      </c>
      <c r="C66" s="38"/>
      <c r="D66" s="38"/>
      <c r="E66" s="39">
        <v>446</v>
      </c>
      <c r="F66" s="38"/>
    </row>
    <row r="67" spans="1:6" s="123" customFormat="1" ht="30" customHeight="1" x14ac:dyDescent="0.25">
      <c r="A67" s="36" t="s">
        <v>315</v>
      </c>
      <c r="B67" s="37" t="s">
        <v>216</v>
      </c>
      <c r="C67" s="39">
        <v>197.5</v>
      </c>
      <c r="D67" s="38"/>
      <c r="E67" s="38"/>
      <c r="F67" s="38"/>
    </row>
    <row r="68" spans="1:6" s="123" customFormat="1" ht="30" customHeight="1" x14ac:dyDescent="0.25">
      <c r="A68" s="36" t="s">
        <v>595</v>
      </c>
      <c r="B68" s="37" t="s">
        <v>327</v>
      </c>
      <c r="C68" s="38"/>
      <c r="D68" s="39">
        <v>197.5</v>
      </c>
      <c r="E68" s="38"/>
      <c r="F68" s="38"/>
    </row>
    <row r="69" spans="1:6" s="123" customFormat="1" ht="30" customHeight="1" x14ac:dyDescent="0.25">
      <c r="A69" s="36" t="s">
        <v>442</v>
      </c>
      <c r="B69" s="37" t="s">
        <v>216</v>
      </c>
      <c r="C69" s="39">
        <v>197.5</v>
      </c>
      <c r="D69" s="38"/>
      <c r="E69" s="38"/>
      <c r="F69" s="38"/>
    </row>
    <row r="70" spans="1:6" s="123" customFormat="1" ht="30" customHeight="1" x14ac:dyDescent="0.25">
      <c r="A70" s="36" t="s">
        <v>329</v>
      </c>
      <c r="B70" s="37" t="s">
        <v>280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223</v>
      </c>
      <c r="B71" s="37" t="s">
        <v>216</v>
      </c>
      <c r="C71" s="40">
        <v>1382.5</v>
      </c>
      <c r="D71" s="38"/>
      <c r="E71" s="38"/>
      <c r="F71" s="38"/>
    </row>
    <row r="72" spans="1:6" s="123" customFormat="1" ht="30" customHeight="1" x14ac:dyDescent="0.25">
      <c r="A72" s="36" t="s">
        <v>596</v>
      </c>
      <c r="B72" s="37" t="s">
        <v>334</v>
      </c>
      <c r="C72" s="38"/>
      <c r="D72" s="39">
        <v>197.5</v>
      </c>
      <c r="E72" s="38"/>
      <c r="F72" s="38"/>
    </row>
    <row r="73" spans="1:6" s="123" customFormat="1" ht="30" customHeight="1" x14ac:dyDescent="0.25">
      <c r="A73" s="36" t="s">
        <v>492</v>
      </c>
      <c r="B73" s="37" t="s">
        <v>275</v>
      </c>
      <c r="C73" s="38"/>
      <c r="D73" s="38"/>
      <c r="E73" s="39">
        <v>395</v>
      </c>
      <c r="F73" s="38"/>
    </row>
    <row r="74" spans="1:6" s="123" customFormat="1" ht="30" customHeight="1" x14ac:dyDescent="0.25">
      <c r="A74" s="36" t="s">
        <v>265</v>
      </c>
      <c r="B74" s="37" t="s">
        <v>216</v>
      </c>
      <c r="C74" s="39">
        <v>987.5</v>
      </c>
      <c r="D74" s="38"/>
      <c r="E74" s="38"/>
      <c r="F74" s="38"/>
    </row>
    <row r="75" spans="1:6" s="123" customFormat="1" ht="30" customHeight="1" x14ac:dyDescent="0.25">
      <c r="A75" s="36" t="s">
        <v>557</v>
      </c>
      <c r="B75" s="37" t="s">
        <v>286</v>
      </c>
      <c r="C75" s="38"/>
      <c r="D75" s="38"/>
      <c r="E75" s="39">
        <v>525</v>
      </c>
      <c r="F75" s="38"/>
    </row>
    <row r="76" spans="1:6" s="123" customFormat="1" ht="30" customHeight="1" x14ac:dyDescent="0.25">
      <c r="A76" s="36" t="s">
        <v>342</v>
      </c>
      <c r="B76" s="37" t="s">
        <v>343</v>
      </c>
      <c r="C76" s="38"/>
      <c r="D76" s="39">
        <v>395</v>
      </c>
      <c r="E76" s="38"/>
      <c r="F76" s="38"/>
    </row>
    <row r="77" spans="1:6" s="123" customFormat="1" ht="30" customHeight="1" x14ac:dyDescent="0.25">
      <c r="A77" s="36" t="s">
        <v>268</v>
      </c>
      <c r="B77" s="37" t="s">
        <v>216</v>
      </c>
      <c r="C77" s="40">
        <v>2370</v>
      </c>
      <c r="D77" s="38"/>
      <c r="E77" s="38"/>
      <c r="F77" s="38"/>
    </row>
    <row r="78" spans="1:6" s="123" customFormat="1" ht="30" customHeight="1" x14ac:dyDescent="0.25">
      <c r="A78" s="36" t="s">
        <v>349</v>
      </c>
      <c r="B78" s="37" t="s">
        <v>271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351</v>
      </c>
      <c r="B79" s="37" t="s">
        <v>51</v>
      </c>
      <c r="C79" s="39">
        <v>395</v>
      </c>
      <c r="D79" s="38"/>
      <c r="E79" s="38"/>
      <c r="F79" s="38"/>
    </row>
    <row r="80" spans="1:6" s="123" customFormat="1" ht="30" customHeight="1" x14ac:dyDescent="0.25">
      <c r="A80" s="36" t="s">
        <v>351</v>
      </c>
      <c r="B80" s="37" t="s">
        <v>271</v>
      </c>
      <c r="C80" s="38"/>
      <c r="D80" s="39">
        <v>395</v>
      </c>
      <c r="E80" s="38"/>
      <c r="F80" s="38"/>
    </row>
    <row r="81" spans="1:6" s="123" customFormat="1" ht="30" customHeight="1" x14ac:dyDescent="0.25">
      <c r="A81" s="36" t="s">
        <v>272</v>
      </c>
      <c r="B81" s="37" t="s">
        <v>216</v>
      </c>
      <c r="C81" s="40">
        <v>2370</v>
      </c>
      <c r="D81" s="38"/>
      <c r="E81" s="38"/>
      <c r="F81" s="38"/>
    </row>
    <row r="82" spans="1:6" s="123" customFormat="1" ht="30" customHeight="1" x14ac:dyDescent="0.25">
      <c r="A82" s="36" t="s">
        <v>459</v>
      </c>
      <c r="B82" s="37" t="s">
        <v>624</v>
      </c>
      <c r="C82" s="39">
        <v>507</v>
      </c>
      <c r="D82" s="38"/>
      <c r="E82" s="38"/>
      <c r="F82" s="38"/>
    </row>
    <row r="83" spans="1:6" s="123" customFormat="1" ht="30" customHeight="1" x14ac:dyDescent="0.25">
      <c r="A83" s="36" t="s">
        <v>500</v>
      </c>
      <c r="B83" s="37" t="s">
        <v>237</v>
      </c>
      <c r="C83" s="38"/>
      <c r="D83" s="39">
        <v>395</v>
      </c>
      <c r="E83" s="38"/>
      <c r="F83" s="38"/>
    </row>
    <row r="84" spans="1:6" s="123" customFormat="1" ht="30" customHeight="1" x14ac:dyDescent="0.25">
      <c r="A84" s="36" t="s">
        <v>228</v>
      </c>
      <c r="B84" s="37" t="s">
        <v>286</v>
      </c>
      <c r="C84" s="38"/>
      <c r="D84" s="38"/>
      <c r="E84" s="39">
        <v>454</v>
      </c>
      <c r="F84" s="38"/>
    </row>
    <row r="85" spans="1:6" s="123" customFormat="1" ht="30" customHeight="1" x14ac:dyDescent="0.25">
      <c r="A85" s="36" t="s">
        <v>276</v>
      </c>
      <c r="B85" s="37" t="s">
        <v>216</v>
      </c>
      <c r="C85" s="40">
        <v>2765</v>
      </c>
      <c r="D85" s="38"/>
      <c r="E85" s="38"/>
      <c r="F85" s="38"/>
    </row>
    <row r="86" spans="1:6" s="123" customFormat="1" ht="30" customHeight="1" x14ac:dyDescent="0.25">
      <c r="A86" s="36" t="s">
        <v>503</v>
      </c>
      <c r="B86" s="37" t="s">
        <v>345</v>
      </c>
      <c r="C86" s="39">
        <v>415</v>
      </c>
      <c r="D86" s="38"/>
      <c r="E86" s="38"/>
      <c r="F86" s="38"/>
    </row>
    <row r="87" spans="1:6" s="123" customFormat="1" ht="30" customHeight="1" x14ac:dyDescent="0.25">
      <c r="A87" s="36" t="s">
        <v>465</v>
      </c>
      <c r="B87" s="37" t="s">
        <v>356</v>
      </c>
      <c r="C87" s="38"/>
      <c r="D87" s="40">
        <v>1308</v>
      </c>
      <c r="E87" s="38"/>
      <c r="F87" s="38"/>
    </row>
    <row r="88" spans="1:6" s="123" customFormat="1" ht="30" customHeight="1" thickBot="1" x14ac:dyDescent="0.3">
      <c r="A88" s="36" t="s">
        <v>281</v>
      </c>
      <c r="B88" s="37" t="s">
        <v>216</v>
      </c>
      <c r="C88" s="40">
        <v>2370</v>
      </c>
      <c r="D88" s="38"/>
      <c r="E88" s="38"/>
      <c r="F88" s="38"/>
    </row>
    <row r="89" spans="1:6" s="123" customFormat="1" ht="30" customHeight="1" x14ac:dyDescent="0.25">
      <c r="A89" s="178" t="s">
        <v>52</v>
      </c>
      <c r="B89" s="178"/>
      <c r="C89" s="41">
        <v>15313</v>
      </c>
      <c r="D89" s="41">
        <v>10035.5</v>
      </c>
      <c r="E89" s="41">
        <v>3744</v>
      </c>
      <c r="F89" s="166"/>
    </row>
    <row r="90" spans="1:6" s="123" customFormat="1" ht="30" customHeight="1" x14ac:dyDescent="0.25">
      <c r="A90" s="194" t="s">
        <v>22</v>
      </c>
      <c r="B90" s="194"/>
      <c r="C90" s="194"/>
      <c r="D90" s="194"/>
      <c r="E90" s="194"/>
      <c r="F90" s="108">
        <v>29092.5</v>
      </c>
    </row>
    <row r="91" spans="1:6" s="123" customFormat="1" ht="30" customHeight="1" x14ac:dyDescent="0.25">
      <c r="A91" s="31"/>
      <c r="B91" s="31"/>
      <c r="C91" s="31"/>
      <c r="D91" s="31"/>
      <c r="E91" s="31"/>
      <c r="F91" s="31"/>
    </row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/>
    <row r="196" spans="1:6" s="123" customFormat="1" ht="30" customHeight="1" x14ac:dyDescent="0.25"/>
    <row r="197" spans="1:6" s="123" customFormat="1" ht="30" customHeight="1" x14ac:dyDescent="0.25"/>
    <row r="198" spans="1:6" s="123" customFormat="1" ht="30" customHeight="1" x14ac:dyDescent="0.25"/>
    <row r="199" spans="1:6" s="123" customFormat="1" ht="30" customHeight="1" x14ac:dyDescent="0.25"/>
    <row r="200" spans="1:6" s="123" customFormat="1" ht="30" customHeight="1" x14ac:dyDescent="0.25"/>
    <row r="201" spans="1:6" s="123" customFormat="1" ht="30" customHeight="1" x14ac:dyDescent="0.25"/>
    <row r="202" spans="1:6" s="123" customFormat="1" ht="30" customHeight="1" x14ac:dyDescent="0.25"/>
    <row r="203" spans="1:6" s="123" customFormat="1" ht="30" customHeight="1" x14ac:dyDescent="0.25"/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6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40:F40"/>
    <mergeCell ref="A89:B89"/>
    <mergeCell ref="A90:E90"/>
    <mergeCell ref="I38:J38"/>
    <mergeCell ref="B39:F39"/>
    <mergeCell ref="G39:H39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J153"/>
  <sheetViews>
    <sheetView tabSelected="1" topLeftCell="A19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10.5703125" customWidth="1"/>
    <col min="6" max="6" width="10.42578125" customWidth="1"/>
    <col min="7" max="7" width="8.7109375" customWidth="1"/>
    <col min="8" max="8" width="4.140625" customWidth="1"/>
    <col min="9" max="9" width="11.140625" customWidth="1"/>
    <col min="10" max="10" width="13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53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1973</v>
      </c>
    </row>
    <row r="7" spans="1:10" x14ac:dyDescent="0.25">
      <c r="A7" t="s">
        <v>8</v>
      </c>
      <c r="C7" s="20">
        <v>3449.6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70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43469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22.66</v>
      </c>
      <c r="J12" s="133">
        <v>23.8</v>
      </c>
    </row>
    <row r="13" spans="1:10" x14ac:dyDescent="0.25">
      <c r="I13" s="25"/>
      <c r="J13" s="114"/>
    </row>
    <row r="14" spans="1:10" x14ac:dyDescent="0.25">
      <c r="H14" s="22"/>
      <c r="I14" s="25"/>
      <c r="J14" s="114"/>
    </row>
    <row r="15" spans="1:10" ht="16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1006076.21</v>
      </c>
      <c r="F21" s="202"/>
      <c r="G21" s="202">
        <v>925855.86</v>
      </c>
      <c r="H21" s="202"/>
      <c r="I21" s="197">
        <v>80220.350000000006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349673.67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5.47</v>
      </c>
      <c r="H28" s="199"/>
      <c r="I28" s="197">
        <f>G28*$C$7*12</f>
        <v>226431.74399999998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191659.77599999998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9">
        <v>1.1100000000000001</v>
      </c>
      <c r="H30" s="199"/>
      <c r="I30" s="197">
        <f>G30*$C$7*12</f>
        <v>45948.671999999999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4.5999999999999996</v>
      </c>
      <c r="H31" s="196"/>
      <c r="I31" s="197">
        <f t="shared" ref="I31:I37" si="0">G31*$C$7*12</f>
        <v>190417.91999999998</v>
      </c>
      <c r="J31" s="197"/>
    </row>
    <row r="32" spans="1:10" ht="25.15" customHeight="1" x14ac:dyDescent="0.25">
      <c r="A32" s="30">
        <v>5</v>
      </c>
      <c r="B32" s="195" t="s">
        <v>56</v>
      </c>
      <c r="C32" s="195"/>
      <c r="D32" s="195"/>
      <c r="E32" s="195"/>
      <c r="F32" s="113" t="s">
        <v>14</v>
      </c>
      <c r="G32" s="196">
        <v>2.41</v>
      </c>
      <c r="H32" s="196"/>
      <c r="I32" s="197">
        <f t="shared" si="0"/>
        <v>99762.432000000001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2.41</v>
      </c>
      <c r="H33" s="196"/>
      <c r="I33" s="197">
        <f t="shared" si="0"/>
        <v>99762.432000000001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19869.696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12418.559999999998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9520.8960000000006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2.16</v>
      </c>
      <c r="H37" s="196"/>
      <c r="I37" s="197">
        <f t="shared" si="0"/>
        <v>89413.632000000012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23.8</v>
      </c>
      <c r="H38" s="199"/>
      <c r="I38" s="197">
        <f>I28+I29+I30+I31+I32+I33+I34+I35+I36+I37</f>
        <v>985205.76000000001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365</v>
      </c>
      <c r="B42" s="31"/>
      <c r="C42" s="31"/>
      <c r="D42" s="31"/>
      <c r="E42" s="31"/>
      <c r="F42" s="31"/>
    </row>
    <row r="43" spans="1:10" ht="21.6" customHeight="1" x14ac:dyDescent="0.25">
      <c r="A43" s="31"/>
      <c r="B43" s="31"/>
      <c r="C43" s="31"/>
      <c r="D43" s="31"/>
      <c r="E43" s="31"/>
      <c r="F43" s="31"/>
    </row>
    <row r="44" spans="1:10" ht="20.45" customHeight="1" x14ac:dyDescent="0.25">
      <c r="A44" s="32" t="s">
        <v>213</v>
      </c>
      <c r="B44" s="31"/>
      <c r="C44" s="31"/>
      <c r="D44" s="31"/>
      <c r="E44" s="31"/>
      <c r="F44" s="31"/>
    </row>
    <row r="45" spans="1:10" ht="25.9" customHeight="1" thickBot="1" x14ac:dyDescent="0.3">
      <c r="A45" s="31"/>
      <c r="B45" s="31"/>
      <c r="C45" s="31"/>
      <c r="D45" s="31"/>
      <c r="E45" s="31"/>
      <c r="F45" s="31"/>
    </row>
    <row r="46" spans="1:10" s="123" customFormat="1" ht="30" customHeight="1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s="123" customFormat="1" ht="30" customHeight="1" x14ac:dyDescent="0.25">
      <c r="A47" s="36" t="s">
        <v>366</v>
      </c>
      <c r="B47" s="37" t="s">
        <v>367</v>
      </c>
      <c r="C47" s="38"/>
      <c r="D47" s="39">
        <v>790</v>
      </c>
      <c r="E47" s="38"/>
      <c r="F47" s="38"/>
    </row>
    <row r="48" spans="1:10" s="123" customFormat="1" ht="30" customHeight="1" x14ac:dyDescent="0.25">
      <c r="A48" s="36" t="s">
        <v>368</v>
      </c>
      <c r="B48" s="37" t="s">
        <v>50</v>
      </c>
      <c r="C48" s="38"/>
      <c r="D48" s="38"/>
      <c r="E48" s="40">
        <v>1101</v>
      </c>
      <c r="F48" s="38"/>
    </row>
    <row r="49" spans="1:6" s="123" customFormat="1" ht="30" customHeight="1" x14ac:dyDescent="0.25">
      <c r="A49" s="36" t="s">
        <v>369</v>
      </c>
      <c r="B49" s="37" t="s">
        <v>367</v>
      </c>
      <c r="C49" s="38"/>
      <c r="D49" s="39">
        <v>790</v>
      </c>
      <c r="E49" s="38"/>
      <c r="F49" s="38"/>
    </row>
    <row r="50" spans="1:6" s="123" customFormat="1" ht="30" customHeight="1" x14ac:dyDescent="0.25">
      <c r="A50" s="36" t="s">
        <v>370</v>
      </c>
      <c r="B50" s="37" t="s">
        <v>244</v>
      </c>
      <c r="C50" s="40">
        <v>2340</v>
      </c>
      <c r="D50" s="38"/>
      <c r="E50" s="38"/>
      <c r="F50" s="38"/>
    </row>
    <row r="51" spans="1:6" s="123" customFormat="1" ht="30" customHeight="1" x14ac:dyDescent="0.25">
      <c r="A51" s="36" t="s">
        <v>285</v>
      </c>
      <c r="B51" s="37" t="s">
        <v>271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289</v>
      </c>
      <c r="B52" s="37" t="s">
        <v>286</v>
      </c>
      <c r="C52" s="38"/>
      <c r="D52" s="38"/>
      <c r="E52" s="39">
        <v>449</v>
      </c>
      <c r="F52" s="38"/>
    </row>
    <row r="53" spans="1:6" s="123" customFormat="1" ht="30" customHeight="1" x14ac:dyDescent="0.25">
      <c r="A53" s="36" t="s">
        <v>371</v>
      </c>
      <c r="B53" s="37" t="s">
        <v>338</v>
      </c>
      <c r="C53" s="40">
        <v>1623</v>
      </c>
      <c r="D53" s="38"/>
      <c r="E53" s="38"/>
      <c r="F53" s="38"/>
    </row>
    <row r="54" spans="1:6" s="123" customFormat="1" ht="30" customHeight="1" x14ac:dyDescent="0.25">
      <c r="A54" s="36" t="s">
        <v>234</v>
      </c>
      <c r="B54" s="37" t="s">
        <v>372</v>
      </c>
      <c r="C54" s="40">
        <v>1580</v>
      </c>
      <c r="D54" s="38"/>
      <c r="E54" s="38"/>
      <c r="F54" s="38"/>
    </row>
    <row r="55" spans="1:6" s="123" customFormat="1" ht="30" customHeight="1" x14ac:dyDescent="0.25">
      <c r="A55" s="36" t="s">
        <v>234</v>
      </c>
      <c r="B55" s="37" t="s">
        <v>353</v>
      </c>
      <c r="C55" s="38"/>
      <c r="D55" s="39">
        <v>395</v>
      </c>
      <c r="E55" s="38"/>
      <c r="F55" s="38"/>
    </row>
    <row r="56" spans="1:6" s="123" customFormat="1" ht="30" customHeight="1" x14ac:dyDescent="0.25">
      <c r="A56" s="36" t="s">
        <v>234</v>
      </c>
      <c r="B56" s="37" t="s">
        <v>235</v>
      </c>
      <c r="C56" s="38"/>
      <c r="D56" s="39">
        <v>197.5</v>
      </c>
      <c r="E56" s="38"/>
      <c r="F56" s="38"/>
    </row>
    <row r="57" spans="1:6" s="123" customFormat="1" ht="30" customHeight="1" x14ac:dyDescent="0.25">
      <c r="A57" s="36" t="s">
        <v>373</v>
      </c>
      <c r="B57" s="37" t="s">
        <v>299</v>
      </c>
      <c r="C57" s="40">
        <v>1580</v>
      </c>
      <c r="D57" s="38"/>
      <c r="E57" s="38"/>
      <c r="F57" s="38"/>
    </row>
    <row r="58" spans="1:6" s="123" customFormat="1" ht="30" customHeight="1" x14ac:dyDescent="0.25">
      <c r="A58" s="36" t="s">
        <v>373</v>
      </c>
      <c r="B58" s="37" t="s">
        <v>374</v>
      </c>
      <c r="C58" s="38"/>
      <c r="D58" s="40">
        <v>1022</v>
      </c>
      <c r="E58" s="38"/>
      <c r="F58" s="38"/>
    </row>
    <row r="59" spans="1:6" s="123" customFormat="1" ht="30" customHeight="1" x14ac:dyDescent="0.25">
      <c r="A59" s="36" t="s">
        <v>375</v>
      </c>
      <c r="B59" s="37" t="s">
        <v>267</v>
      </c>
      <c r="C59" s="38"/>
      <c r="D59" s="39">
        <v>395</v>
      </c>
      <c r="E59" s="38"/>
      <c r="F59" s="38"/>
    </row>
    <row r="60" spans="1:6" s="123" customFormat="1" ht="30" customHeight="1" x14ac:dyDescent="0.25">
      <c r="A60" s="36" t="s">
        <v>376</v>
      </c>
      <c r="B60" s="37" t="s">
        <v>377</v>
      </c>
      <c r="C60" s="40">
        <v>4305</v>
      </c>
      <c r="D60" s="38"/>
      <c r="E60" s="38"/>
      <c r="F60" s="38"/>
    </row>
    <row r="61" spans="1:6" s="123" customFormat="1" ht="30" customHeight="1" x14ac:dyDescent="0.25">
      <c r="A61" s="36" t="s">
        <v>296</v>
      </c>
      <c r="B61" s="37" t="s">
        <v>237</v>
      </c>
      <c r="C61" s="38"/>
      <c r="D61" s="39">
        <v>790</v>
      </c>
      <c r="E61" s="38"/>
      <c r="F61" s="38"/>
    </row>
    <row r="62" spans="1:6" s="123" customFormat="1" ht="30" customHeight="1" x14ac:dyDescent="0.25">
      <c r="A62" s="36" t="s">
        <v>296</v>
      </c>
      <c r="B62" s="37" t="s">
        <v>271</v>
      </c>
      <c r="C62" s="38"/>
      <c r="D62" s="39">
        <v>197.5</v>
      </c>
      <c r="E62" s="38"/>
      <c r="F62" s="38"/>
    </row>
    <row r="63" spans="1:6" s="123" customFormat="1" ht="30" customHeight="1" x14ac:dyDescent="0.25">
      <c r="A63" s="36" t="s">
        <v>378</v>
      </c>
      <c r="B63" s="37" t="s">
        <v>288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379</v>
      </c>
      <c r="B64" s="37" t="s">
        <v>356</v>
      </c>
      <c r="C64" s="38"/>
      <c r="D64" s="40">
        <v>1532</v>
      </c>
      <c r="E64" s="38"/>
      <c r="F64" s="38"/>
    </row>
    <row r="65" spans="1:6" s="123" customFormat="1" ht="30" customHeight="1" x14ac:dyDescent="0.25">
      <c r="A65" s="36" t="s">
        <v>380</v>
      </c>
      <c r="B65" s="37" t="s">
        <v>241</v>
      </c>
      <c r="C65" s="38"/>
      <c r="D65" s="40">
        <v>1580</v>
      </c>
      <c r="E65" s="38"/>
      <c r="F65" s="38"/>
    </row>
    <row r="66" spans="1:6" s="123" customFormat="1" ht="30" customHeight="1" x14ac:dyDescent="0.25">
      <c r="A66" s="36" t="s">
        <v>381</v>
      </c>
      <c r="B66" s="37" t="s">
        <v>356</v>
      </c>
      <c r="C66" s="38"/>
      <c r="D66" s="40">
        <v>1184</v>
      </c>
      <c r="E66" s="38"/>
      <c r="F66" s="38"/>
    </row>
    <row r="67" spans="1:6" s="123" customFormat="1" ht="30" customHeight="1" x14ac:dyDescent="0.25">
      <c r="A67" s="36" t="s">
        <v>382</v>
      </c>
      <c r="B67" s="37" t="s">
        <v>356</v>
      </c>
      <c r="C67" s="38"/>
      <c r="D67" s="39">
        <v>395</v>
      </c>
      <c r="E67" s="38"/>
      <c r="F67" s="38"/>
    </row>
    <row r="68" spans="1:6" s="123" customFormat="1" ht="30" customHeight="1" x14ac:dyDescent="0.25">
      <c r="A68" s="36" t="s">
        <v>383</v>
      </c>
      <c r="B68" s="37" t="s">
        <v>384</v>
      </c>
      <c r="C68" s="38"/>
      <c r="D68" s="38"/>
      <c r="E68" s="39">
        <v>790</v>
      </c>
      <c r="F68" s="38"/>
    </row>
    <row r="69" spans="1:6" s="123" customFormat="1" ht="30" customHeight="1" x14ac:dyDescent="0.25">
      <c r="A69" s="36" t="s">
        <v>300</v>
      </c>
      <c r="B69" s="37" t="s">
        <v>271</v>
      </c>
      <c r="C69" s="38"/>
      <c r="D69" s="39">
        <v>395</v>
      </c>
      <c r="E69" s="38"/>
      <c r="F69" s="38"/>
    </row>
    <row r="70" spans="1:6" s="123" customFormat="1" ht="30" customHeight="1" x14ac:dyDescent="0.25">
      <c r="A70" s="36" t="s">
        <v>385</v>
      </c>
      <c r="B70" s="37" t="s">
        <v>50</v>
      </c>
      <c r="C70" s="38"/>
      <c r="D70" s="38"/>
      <c r="E70" s="40">
        <v>1042</v>
      </c>
      <c r="F70" s="38"/>
    </row>
    <row r="71" spans="1:6" s="123" customFormat="1" ht="30" customHeight="1" x14ac:dyDescent="0.25">
      <c r="A71" s="36" t="s">
        <v>386</v>
      </c>
      <c r="B71" s="37" t="s">
        <v>387</v>
      </c>
      <c r="C71" s="38"/>
      <c r="D71" s="38"/>
      <c r="E71" s="40">
        <v>2300</v>
      </c>
      <c r="F71" s="38"/>
    </row>
    <row r="72" spans="1:6" s="123" customFormat="1" ht="30" customHeight="1" x14ac:dyDescent="0.25">
      <c r="A72" s="36" t="s">
        <v>386</v>
      </c>
      <c r="B72" s="37" t="s">
        <v>256</v>
      </c>
      <c r="C72" s="38"/>
      <c r="D72" s="39">
        <v>395</v>
      </c>
      <c r="E72" s="38"/>
      <c r="F72" s="38"/>
    </row>
    <row r="73" spans="1:6" s="123" customFormat="1" ht="30" customHeight="1" x14ac:dyDescent="0.25">
      <c r="A73" s="36" t="s">
        <v>302</v>
      </c>
      <c r="B73" s="37" t="s">
        <v>267</v>
      </c>
      <c r="C73" s="38"/>
      <c r="D73" s="39">
        <v>395</v>
      </c>
      <c r="E73" s="38"/>
      <c r="F73" s="38"/>
    </row>
    <row r="74" spans="1:6" s="123" customFormat="1" ht="30" customHeight="1" x14ac:dyDescent="0.25">
      <c r="A74" s="36" t="s">
        <v>303</v>
      </c>
      <c r="B74" s="37" t="s">
        <v>271</v>
      </c>
      <c r="C74" s="38"/>
      <c r="D74" s="39">
        <v>197.5</v>
      </c>
      <c r="E74" s="38"/>
      <c r="F74" s="38"/>
    </row>
    <row r="75" spans="1:6" s="123" customFormat="1" ht="30" customHeight="1" x14ac:dyDescent="0.25">
      <c r="A75" s="36" t="s">
        <v>305</v>
      </c>
      <c r="B75" s="37" t="s">
        <v>48</v>
      </c>
      <c r="C75" s="39">
        <v>410</v>
      </c>
      <c r="D75" s="38"/>
      <c r="E75" s="38"/>
      <c r="F75" s="38"/>
    </row>
    <row r="76" spans="1:6" s="123" customFormat="1" ht="30" customHeight="1" x14ac:dyDescent="0.25">
      <c r="A76" s="36" t="s">
        <v>243</v>
      </c>
      <c r="B76" s="37" t="s">
        <v>271</v>
      </c>
      <c r="C76" s="38"/>
      <c r="D76" s="39">
        <v>197.5</v>
      </c>
      <c r="E76" s="38"/>
      <c r="F76" s="38"/>
    </row>
    <row r="77" spans="1:6" s="123" customFormat="1" ht="30" customHeight="1" x14ac:dyDescent="0.25">
      <c r="A77" s="36" t="s">
        <v>306</v>
      </c>
      <c r="B77" s="37" t="s">
        <v>319</v>
      </c>
      <c r="C77" s="38"/>
      <c r="D77" s="39">
        <v>451.6</v>
      </c>
      <c r="E77" s="38"/>
      <c r="F77" s="38"/>
    </row>
    <row r="78" spans="1:6" s="123" customFormat="1" ht="30" customHeight="1" x14ac:dyDescent="0.25">
      <c r="A78" s="36" t="s">
        <v>246</v>
      </c>
      <c r="B78" s="37" t="s">
        <v>319</v>
      </c>
      <c r="C78" s="38"/>
      <c r="D78" s="39">
        <v>465</v>
      </c>
      <c r="E78" s="38"/>
      <c r="F78" s="38"/>
    </row>
    <row r="79" spans="1:6" s="123" customFormat="1" ht="30" customHeight="1" x14ac:dyDescent="0.25">
      <c r="A79" s="36" t="s">
        <v>246</v>
      </c>
      <c r="B79" s="37" t="s">
        <v>388</v>
      </c>
      <c r="C79" s="39">
        <v>790</v>
      </c>
      <c r="D79" s="38"/>
      <c r="E79" s="38"/>
      <c r="F79" s="38"/>
    </row>
    <row r="80" spans="1:6" s="123" customFormat="1" ht="30" customHeight="1" x14ac:dyDescent="0.25">
      <c r="A80" s="36" t="s">
        <v>246</v>
      </c>
      <c r="B80" s="37" t="s">
        <v>271</v>
      </c>
      <c r="C80" s="38"/>
      <c r="D80" s="39">
        <v>197.5</v>
      </c>
      <c r="E80" s="38"/>
      <c r="F80" s="38"/>
    </row>
    <row r="81" spans="1:6" s="123" customFormat="1" ht="30" customHeight="1" x14ac:dyDescent="0.25">
      <c r="A81" s="36" t="s">
        <v>389</v>
      </c>
      <c r="B81" s="37" t="s">
        <v>319</v>
      </c>
      <c r="C81" s="38"/>
      <c r="D81" s="39">
        <v>817</v>
      </c>
      <c r="E81" s="38"/>
      <c r="F81" s="38"/>
    </row>
    <row r="82" spans="1:6" s="123" customFormat="1" ht="30" customHeight="1" x14ac:dyDescent="0.25">
      <c r="A82" s="36" t="s">
        <v>308</v>
      </c>
      <c r="B82" s="37" t="s">
        <v>390</v>
      </c>
      <c r="C82" s="40">
        <v>1798</v>
      </c>
      <c r="D82" s="38"/>
      <c r="E82" s="38"/>
      <c r="F82" s="38"/>
    </row>
    <row r="83" spans="1:6" s="123" customFormat="1" ht="30" customHeight="1" x14ac:dyDescent="0.25">
      <c r="A83" s="36" t="s">
        <v>308</v>
      </c>
      <c r="B83" s="37" t="s">
        <v>356</v>
      </c>
      <c r="C83" s="38"/>
      <c r="D83" s="39">
        <v>790</v>
      </c>
      <c r="E83" s="38"/>
      <c r="F83" s="38"/>
    </row>
    <row r="84" spans="1:6" s="123" customFormat="1" ht="30" customHeight="1" x14ac:dyDescent="0.25">
      <c r="A84" s="36" t="s">
        <v>308</v>
      </c>
      <c r="B84" s="37" t="s">
        <v>216</v>
      </c>
      <c r="C84" s="39">
        <v>395</v>
      </c>
      <c r="D84" s="38"/>
      <c r="E84" s="38"/>
      <c r="F84" s="38"/>
    </row>
    <row r="85" spans="1:6" s="123" customFormat="1" ht="30" customHeight="1" x14ac:dyDescent="0.25">
      <c r="A85" s="36" t="s">
        <v>248</v>
      </c>
      <c r="B85" s="37" t="s">
        <v>280</v>
      </c>
      <c r="C85" s="38"/>
      <c r="D85" s="39">
        <v>395</v>
      </c>
      <c r="E85" s="38"/>
      <c r="F85" s="38"/>
    </row>
    <row r="86" spans="1:6" s="123" customFormat="1" ht="30" customHeight="1" x14ac:dyDescent="0.25">
      <c r="A86" s="36" t="s">
        <v>309</v>
      </c>
      <c r="B86" s="37" t="s">
        <v>271</v>
      </c>
      <c r="C86" s="38"/>
      <c r="D86" s="39">
        <v>197.5</v>
      </c>
      <c r="E86" s="38"/>
      <c r="F86" s="38"/>
    </row>
    <row r="87" spans="1:6" s="123" customFormat="1" ht="30" customHeight="1" x14ac:dyDescent="0.25">
      <c r="A87" s="36" t="s">
        <v>250</v>
      </c>
      <c r="B87" s="37" t="s">
        <v>271</v>
      </c>
      <c r="C87" s="38"/>
      <c r="D87" s="39">
        <v>197.5</v>
      </c>
      <c r="E87" s="38"/>
      <c r="F87" s="38"/>
    </row>
    <row r="88" spans="1:6" s="123" customFormat="1" ht="30" customHeight="1" x14ac:dyDescent="0.25">
      <c r="A88" s="36" t="s">
        <v>391</v>
      </c>
      <c r="B88" s="37" t="s">
        <v>356</v>
      </c>
      <c r="C88" s="38"/>
      <c r="D88" s="40">
        <v>1319</v>
      </c>
      <c r="E88" s="38"/>
      <c r="F88" s="38"/>
    </row>
    <row r="89" spans="1:6" s="123" customFormat="1" ht="30" customHeight="1" x14ac:dyDescent="0.25">
      <c r="A89" s="36" t="s">
        <v>310</v>
      </c>
      <c r="B89" s="37" t="s">
        <v>216</v>
      </c>
      <c r="C89" s="39">
        <v>395</v>
      </c>
      <c r="D89" s="38"/>
      <c r="E89" s="38"/>
      <c r="F89" s="38"/>
    </row>
    <row r="90" spans="1:6" s="123" customFormat="1" ht="30" customHeight="1" x14ac:dyDescent="0.25">
      <c r="A90" s="36" t="s">
        <v>310</v>
      </c>
      <c r="B90" s="37" t="s">
        <v>271</v>
      </c>
      <c r="C90" s="38"/>
      <c r="D90" s="39">
        <v>395</v>
      </c>
      <c r="E90" s="38"/>
      <c r="F90" s="38"/>
    </row>
    <row r="91" spans="1:6" s="123" customFormat="1" ht="30" customHeight="1" x14ac:dyDescent="0.25">
      <c r="A91" s="36" t="s">
        <v>254</v>
      </c>
      <c r="B91" s="37" t="s">
        <v>275</v>
      </c>
      <c r="C91" s="38"/>
      <c r="D91" s="38"/>
      <c r="E91" s="39">
        <v>395</v>
      </c>
      <c r="F91" s="38"/>
    </row>
    <row r="92" spans="1:6" s="123" customFormat="1" ht="30" customHeight="1" x14ac:dyDescent="0.25">
      <c r="A92" s="36" t="s">
        <v>254</v>
      </c>
      <c r="B92" s="37" t="s">
        <v>356</v>
      </c>
      <c r="C92" s="38"/>
      <c r="D92" s="40">
        <v>1352</v>
      </c>
      <c r="E92" s="38"/>
      <c r="F92" s="38"/>
    </row>
    <row r="93" spans="1:6" s="123" customFormat="1" ht="30" customHeight="1" x14ac:dyDescent="0.25">
      <c r="A93" s="36" t="s">
        <v>392</v>
      </c>
      <c r="B93" s="37" t="s">
        <v>393</v>
      </c>
      <c r="C93" s="38"/>
      <c r="D93" s="38"/>
      <c r="E93" s="39">
        <v>395</v>
      </c>
      <c r="F93" s="38"/>
    </row>
    <row r="94" spans="1:6" s="123" customFormat="1" ht="30" customHeight="1" x14ac:dyDescent="0.25">
      <c r="A94" s="36" t="s">
        <v>255</v>
      </c>
      <c r="B94" s="37" t="s">
        <v>271</v>
      </c>
      <c r="C94" s="38"/>
      <c r="D94" s="39">
        <v>395</v>
      </c>
      <c r="E94" s="38"/>
      <c r="F94" s="38"/>
    </row>
    <row r="95" spans="1:6" s="123" customFormat="1" ht="30" customHeight="1" x14ac:dyDescent="0.25">
      <c r="A95" s="36" t="s">
        <v>311</v>
      </c>
      <c r="B95" s="37" t="s">
        <v>216</v>
      </c>
      <c r="C95" s="39">
        <v>655</v>
      </c>
      <c r="D95" s="38"/>
      <c r="E95" s="38"/>
      <c r="F95" s="38"/>
    </row>
    <row r="96" spans="1:6" s="123" customFormat="1" ht="30" customHeight="1" x14ac:dyDescent="0.25">
      <c r="A96" s="36" t="s">
        <v>312</v>
      </c>
      <c r="B96" s="37" t="s">
        <v>216</v>
      </c>
      <c r="C96" s="39">
        <v>395</v>
      </c>
      <c r="D96" s="38"/>
      <c r="E96" s="38"/>
      <c r="F96" s="38"/>
    </row>
    <row r="97" spans="1:6" s="123" customFormat="1" ht="30" customHeight="1" x14ac:dyDescent="0.25">
      <c r="A97" s="36" t="s">
        <v>394</v>
      </c>
      <c r="B97" s="37" t="s">
        <v>319</v>
      </c>
      <c r="C97" s="38"/>
      <c r="D97" s="39">
        <v>542.5</v>
      </c>
      <c r="E97" s="38"/>
      <c r="F97" s="38"/>
    </row>
    <row r="98" spans="1:6" s="123" customFormat="1" ht="30" customHeight="1" x14ac:dyDescent="0.25">
      <c r="A98" s="36" t="s">
        <v>313</v>
      </c>
      <c r="B98" s="37" t="s">
        <v>261</v>
      </c>
      <c r="C98" s="38"/>
      <c r="D98" s="39">
        <v>395</v>
      </c>
      <c r="E98" s="38"/>
      <c r="F98" s="38"/>
    </row>
    <row r="99" spans="1:6" s="123" customFormat="1" ht="30" customHeight="1" x14ac:dyDescent="0.25">
      <c r="A99" s="36" t="s">
        <v>314</v>
      </c>
      <c r="B99" s="37" t="s">
        <v>286</v>
      </c>
      <c r="C99" s="38"/>
      <c r="D99" s="38"/>
      <c r="E99" s="39">
        <v>454</v>
      </c>
      <c r="F99" s="38"/>
    </row>
    <row r="100" spans="1:6" s="123" customFormat="1" ht="30" customHeight="1" x14ac:dyDescent="0.25">
      <c r="A100" s="36" t="s">
        <v>314</v>
      </c>
      <c r="B100" s="37" t="s">
        <v>216</v>
      </c>
      <c r="C100" s="39">
        <v>395</v>
      </c>
      <c r="D100" s="38"/>
      <c r="E100" s="38"/>
      <c r="F100" s="38"/>
    </row>
    <row r="101" spans="1:6" s="123" customFormat="1" ht="30" customHeight="1" x14ac:dyDescent="0.25">
      <c r="A101" s="36" t="s">
        <v>395</v>
      </c>
      <c r="B101" s="37" t="s">
        <v>294</v>
      </c>
      <c r="C101" s="38"/>
      <c r="D101" s="38"/>
      <c r="E101" s="39">
        <v>395</v>
      </c>
      <c r="F101" s="38"/>
    </row>
    <row r="102" spans="1:6" s="123" customFormat="1" ht="30" customHeight="1" x14ac:dyDescent="0.25">
      <c r="A102" s="36" t="s">
        <v>396</v>
      </c>
      <c r="B102" s="37" t="s">
        <v>256</v>
      </c>
      <c r="C102" s="38"/>
      <c r="D102" s="39">
        <v>395</v>
      </c>
      <c r="E102" s="38"/>
      <c r="F102" s="38"/>
    </row>
    <row r="103" spans="1:6" s="123" customFormat="1" ht="30" customHeight="1" x14ac:dyDescent="0.25">
      <c r="A103" s="36" t="s">
        <v>220</v>
      </c>
      <c r="B103" s="37" t="s">
        <v>288</v>
      </c>
      <c r="C103" s="38"/>
      <c r="D103" s="39">
        <v>395</v>
      </c>
      <c r="E103" s="38"/>
      <c r="F103" s="38"/>
    </row>
    <row r="104" spans="1:6" s="123" customFormat="1" ht="30" customHeight="1" x14ac:dyDescent="0.25">
      <c r="A104" s="36" t="s">
        <v>322</v>
      </c>
      <c r="B104" s="37" t="s">
        <v>216</v>
      </c>
      <c r="C104" s="39">
        <v>395</v>
      </c>
      <c r="D104" s="38"/>
      <c r="E104" s="38"/>
      <c r="F104" s="38"/>
    </row>
    <row r="105" spans="1:6" s="123" customFormat="1" ht="30" customHeight="1" x14ac:dyDescent="0.25">
      <c r="A105" s="36" t="s">
        <v>325</v>
      </c>
      <c r="B105" s="37" t="s">
        <v>356</v>
      </c>
      <c r="C105" s="38"/>
      <c r="D105" s="40">
        <v>1185</v>
      </c>
      <c r="E105" s="38"/>
      <c r="F105" s="38"/>
    </row>
    <row r="106" spans="1:6" s="123" customFormat="1" ht="30" customHeight="1" x14ac:dyDescent="0.25">
      <c r="A106" s="36" t="s">
        <v>221</v>
      </c>
      <c r="B106" s="37" t="s">
        <v>327</v>
      </c>
      <c r="C106" s="38"/>
      <c r="D106" s="39">
        <v>197.5</v>
      </c>
      <c r="E106" s="38"/>
      <c r="F106" s="38"/>
    </row>
    <row r="107" spans="1:6" s="123" customFormat="1" ht="30" customHeight="1" x14ac:dyDescent="0.25">
      <c r="A107" s="36" t="s">
        <v>397</v>
      </c>
      <c r="B107" s="37" t="s">
        <v>58</v>
      </c>
      <c r="C107" s="40">
        <v>2653.2</v>
      </c>
      <c r="D107" s="38"/>
      <c r="E107" s="38"/>
      <c r="F107" s="38"/>
    </row>
    <row r="108" spans="1:6" s="123" customFormat="1" ht="30" customHeight="1" x14ac:dyDescent="0.25">
      <c r="A108" s="36" t="s">
        <v>333</v>
      </c>
      <c r="B108" s="37" t="s">
        <v>288</v>
      </c>
      <c r="C108" s="38"/>
      <c r="D108" s="39">
        <v>395</v>
      </c>
      <c r="E108" s="38"/>
      <c r="F108" s="38"/>
    </row>
    <row r="109" spans="1:6" s="123" customFormat="1" ht="30" customHeight="1" x14ac:dyDescent="0.25">
      <c r="A109" s="36" t="s">
        <v>333</v>
      </c>
      <c r="B109" s="37" t="s">
        <v>334</v>
      </c>
      <c r="C109" s="38"/>
      <c r="D109" s="39">
        <v>197.5</v>
      </c>
      <c r="E109" s="38"/>
      <c r="F109" s="38"/>
    </row>
    <row r="110" spans="1:6" s="123" customFormat="1" ht="30" customHeight="1" x14ac:dyDescent="0.25">
      <c r="A110" s="36" t="s">
        <v>223</v>
      </c>
      <c r="B110" s="37" t="s">
        <v>216</v>
      </c>
      <c r="C110" s="40">
        <v>2765</v>
      </c>
      <c r="D110" s="38"/>
      <c r="E110" s="38"/>
      <c r="F110" s="38"/>
    </row>
    <row r="111" spans="1:6" s="123" customFormat="1" ht="30" customHeight="1" x14ac:dyDescent="0.25">
      <c r="A111" s="36" t="s">
        <v>335</v>
      </c>
      <c r="B111" s="37" t="s">
        <v>334</v>
      </c>
      <c r="C111" s="38"/>
      <c r="D111" s="39">
        <v>197.5</v>
      </c>
      <c r="E111" s="38"/>
      <c r="F111" s="38"/>
    </row>
    <row r="112" spans="1:6" s="123" customFormat="1" ht="30" customHeight="1" x14ac:dyDescent="0.25">
      <c r="A112" s="36" t="s">
        <v>398</v>
      </c>
      <c r="B112" s="37" t="s">
        <v>288</v>
      </c>
      <c r="C112" s="38"/>
      <c r="D112" s="39">
        <v>395</v>
      </c>
      <c r="E112" s="38"/>
      <c r="F112" s="38"/>
    </row>
    <row r="113" spans="1:6" s="123" customFormat="1" ht="30" customHeight="1" x14ac:dyDescent="0.25">
      <c r="A113" s="36" t="s">
        <v>399</v>
      </c>
      <c r="B113" s="37" t="s">
        <v>356</v>
      </c>
      <c r="C113" s="38"/>
      <c r="D113" s="40">
        <v>1666</v>
      </c>
      <c r="E113" s="38"/>
      <c r="F113" s="38"/>
    </row>
    <row r="114" spans="1:6" s="123" customFormat="1" ht="30" customHeight="1" x14ac:dyDescent="0.25">
      <c r="A114" s="36" t="s">
        <v>400</v>
      </c>
      <c r="B114" s="37" t="s">
        <v>340</v>
      </c>
      <c r="C114" s="38"/>
      <c r="D114" s="39">
        <v>790</v>
      </c>
      <c r="E114" s="38"/>
      <c r="F114" s="38"/>
    </row>
    <row r="115" spans="1:6" s="123" customFormat="1" ht="30" customHeight="1" x14ac:dyDescent="0.25">
      <c r="A115" s="36" t="s">
        <v>401</v>
      </c>
      <c r="B115" s="37" t="s">
        <v>237</v>
      </c>
      <c r="C115" s="38"/>
      <c r="D115" s="39">
        <v>395</v>
      </c>
      <c r="E115" s="38"/>
      <c r="F115" s="38"/>
    </row>
    <row r="116" spans="1:6" s="123" customFormat="1" ht="30" customHeight="1" x14ac:dyDescent="0.25">
      <c r="A116" s="36" t="s">
        <v>401</v>
      </c>
      <c r="B116" s="37" t="s">
        <v>353</v>
      </c>
      <c r="C116" s="38"/>
      <c r="D116" s="39">
        <v>395</v>
      </c>
      <c r="E116" s="38"/>
      <c r="F116" s="38"/>
    </row>
    <row r="117" spans="1:6" s="123" customFormat="1" ht="30" customHeight="1" x14ac:dyDescent="0.25">
      <c r="A117" s="36" t="s">
        <v>402</v>
      </c>
      <c r="B117" s="37" t="s">
        <v>237</v>
      </c>
      <c r="C117" s="38"/>
      <c r="D117" s="39">
        <v>395</v>
      </c>
      <c r="E117" s="38"/>
      <c r="F117" s="38"/>
    </row>
    <row r="118" spans="1:6" s="123" customFormat="1" ht="30" customHeight="1" x14ac:dyDescent="0.25">
      <c r="A118" s="36" t="s">
        <v>403</v>
      </c>
      <c r="B118" s="37" t="s">
        <v>356</v>
      </c>
      <c r="C118" s="38"/>
      <c r="D118" s="39">
        <v>790</v>
      </c>
      <c r="E118" s="38"/>
      <c r="F118" s="38"/>
    </row>
    <row r="119" spans="1:6" s="123" customFormat="1" ht="30" customHeight="1" x14ac:dyDescent="0.25">
      <c r="A119" s="36" t="s">
        <v>404</v>
      </c>
      <c r="B119" s="37" t="s">
        <v>356</v>
      </c>
      <c r="C119" s="38"/>
      <c r="D119" s="39">
        <v>790</v>
      </c>
      <c r="E119" s="38"/>
      <c r="F119" s="38"/>
    </row>
    <row r="120" spans="1:6" s="123" customFormat="1" ht="30" customHeight="1" x14ac:dyDescent="0.25">
      <c r="A120" s="36" t="s">
        <v>337</v>
      </c>
      <c r="B120" s="37" t="s">
        <v>340</v>
      </c>
      <c r="C120" s="38"/>
      <c r="D120" s="40">
        <v>1185</v>
      </c>
      <c r="E120" s="38"/>
      <c r="F120" s="38"/>
    </row>
    <row r="121" spans="1:6" s="123" customFormat="1" ht="30" customHeight="1" x14ac:dyDescent="0.25">
      <c r="A121" s="36" t="s">
        <v>265</v>
      </c>
      <c r="B121" s="37" t="s">
        <v>216</v>
      </c>
      <c r="C121" s="40">
        <v>1975</v>
      </c>
      <c r="D121" s="38"/>
      <c r="E121" s="38"/>
      <c r="F121" s="38"/>
    </row>
    <row r="122" spans="1:6" s="123" customFormat="1" ht="30" customHeight="1" x14ac:dyDescent="0.25">
      <c r="A122" s="36" t="s">
        <v>405</v>
      </c>
      <c r="B122" s="37" t="s">
        <v>237</v>
      </c>
      <c r="C122" s="38"/>
      <c r="D122" s="39">
        <v>790</v>
      </c>
      <c r="E122" s="38"/>
      <c r="F122" s="38"/>
    </row>
    <row r="123" spans="1:6" s="123" customFormat="1" ht="30" customHeight="1" x14ac:dyDescent="0.25">
      <c r="A123" s="36" t="s">
        <v>405</v>
      </c>
      <c r="B123" s="37" t="s">
        <v>288</v>
      </c>
      <c r="C123" s="38"/>
      <c r="D123" s="39">
        <v>395</v>
      </c>
      <c r="E123" s="38"/>
      <c r="F123" s="38"/>
    </row>
    <row r="124" spans="1:6" s="123" customFormat="1" ht="30" customHeight="1" x14ac:dyDescent="0.25">
      <c r="A124" s="36" t="s">
        <v>406</v>
      </c>
      <c r="B124" s="37" t="s">
        <v>356</v>
      </c>
      <c r="C124" s="38"/>
      <c r="D124" s="40">
        <v>1489</v>
      </c>
      <c r="E124" s="38"/>
      <c r="F124" s="38"/>
    </row>
    <row r="125" spans="1:6" s="123" customFormat="1" ht="30" customHeight="1" x14ac:dyDescent="0.25">
      <c r="A125" s="36" t="s">
        <v>341</v>
      </c>
      <c r="B125" s="37" t="s">
        <v>288</v>
      </c>
      <c r="C125" s="38"/>
      <c r="D125" s="39">
        <v>395</v>
      </c>
      <c r="E125" s="38"/>
      <c r="F125" s="38"/>
    </row>
    <row r="126" spans="1:6" s="123" customFormat="1" ht="30" customHeight="1" x14ac:dyDescent="0.25">
      <c r="A126" s="36" t="s">
        <v>407</v>
      </c>
      <c r="B126" s="37" t="s">
        <v>237</v>
      </c>
      <c r="C126" s="38"/>
      <c r="D126" s="40">
        <v>1185</v>
      </c>
      <c r="E126" s="38"/>
      <c r="F126" s="38"/>
    </row>
    <row r="127" spans="1:6" s="123" customFormat="1" ht="30" customHeight="1" x14ac:dyDescent="0.25">
      <c r="A127" s="36" t="s">
        <v>407</v>
      </c>
      <c r="B127" s="37" t="s">
        <v>356</v>
      </c>
      <c r="C127" s="38"/>
      <c r="D127" s="40">
        <v>1566</v>
      </c>
      <c r="E127" s="38"/>
      <c r="F127" s="38"/>
    </row>
    <row r="128" spans="1:6" s="123" customFormat="1" ht="30" customHeight="1" x14ac:dyDescent="0.25">
      <c r="A128" s="36" t="s">
        <v>408</v>
      </c>
      <c r="B128" s="37" t="s">
        <v>356</v>
      </c>
      <c r="C128" s="38"/>
      <c r="D128" s="40">
        <v>1730</v>
      </c>
      <c r="E128" s="38"/>
      <c r="F128" s="38"/>
    </row>
    <row r="129" spans="1:6" s="123" customFormat="1" ht="30" customHeight="1" x14ac:dyDescent="0.25">
      <c r="A129" s="36" t="s">
        <v>342</v>
      </c>
      <c r="B129" s="37" t="s">
        <v>343</v>
      </c>
      <c r="C129" s="38"/>
      <c r="D129" s="39">
        <v>395</v>
      </c>
      <c r="E129" s="38"/>
      <c r="F129" s="38"/>
    </row>
    <row r="130" spans="1:6" s="123" customFormat="1" ht="30" customHeight="1" x14ac:dyDescent="0.25">
      <c r="A130" s="36" t="s">
        <v>266</v>
      </c>
      <c r="B130" s="37" t="s">
        <v>284</v>
      </c>
      <c r="C130" s="38"/>
      <c r="D130" s="40">
        <v>2515</v>
      </c>
      <c r="E130" s="38"/>
      <c r="F130" s="38"/>
    </row>
    <row r="131" spans="1:6" s="123" customFormat="1" ht="30" customHeight="1" x14ac:dyDescent="0.25">
      <c r="A131" s="36" t="s">
        <v>268</v>
      </c>
      <c r="B131" s="37" t="s">
        <v>216</v>
      </c>
      <c r="C131" s="40">
        <v>2370</v>
      </c>
      <c r="D131" s="38"/>
      <c r="E131" s="38"/>
      <c r="F131" s="38"/>
    </row>
    <row r="132" spans="1:6" s="123" customFormat="1" ht="30" customHeight="1" x14ac:dyDescent="0.25">
      <c r="A132" s="36" t="s">
        <v>347</v>
      </c>
      <c r="B132" s="37" t="s">
        <v>51</v>
      </c>
      <c r="C132" s="39">
        <v>395</v>
      </c>
      <c r="D132" s="38"/>
      <c r="E132" s="38"/>
      <c r="F132" s="38"/>
    </row>
    <row r="133" spans="1:6" s="123" customFormat="1" ht="30" customHeight="1" x14ac:dyDescent="0.25">
      <c r="A133" s="36" t="s">
        <v>348</v>
      </c>
      <c r="B133" s="37" t="s">
        <v>50</v>
      </c>
      <c r="C133" s="38"/>
      <c r="D133" s="38"/>
      <c r="E133" s="40">
        <v>1019</v>
      </c>
      <c r="F133" s="38"/>
    </row>
    <row r="134" spans="1:6" s="123" customFormat="1" ht="30" customHeight="1" x14ac:dyDescent="0.25">
      <c r="A134" s="36" t="s">
        <v>348</v>
      </c>
      <c r="B134" s="37" t="s">
        <v>319</v>
      </c>
      <c r="C134" s="38"/>
      <c r="D134" s="39">
        <v>615.5</v>
      </c>
      <c r="E134" s="38"/>
      <c r="F134" s="38"/>
    </row>
    <row r="135" spans="1:6" s="123" customFormat="1" ht="30" customHeight="1" x14ac:dyDescent="0.25">
      <c r="A135" s="36" t="s">
        <v>409</v>
      </c>
      <c r="B135" s="37" t="s">
        <v>50</v>
      </c>
      <c r="C135" s="38"/>
      <c r="D135" s="38"/>
      <c r="E135" s="39">
        <v>614</v>
      </c>
      <c r="F135" s="38"/>
    </row>
    <row r="136" spans="1:6" s="123" customFormat="1" ht="30" customHeight="1" x14ac:dyDescent="0.25">
      <c r="A136" s="36" t="s">
        <v>410</v>
      </c>
      <c r="B136" s="37" t="s">
        <v>253</v>
      </c>
      <c r="C136" s="40">
        <v>3000</v>
      </c>
      <c r="D136" s="38"/>
      <c r="E136" s="38"/>
      <c r="F136" s="38"/>
    </row>
    <row r="137" spans="1:6" s="123" customFormat="1" ht="30" customHeight="1" x14ac:dyDescent="0.25">
      <c r="A137" s="36" t="s">
        <v>351</v>
      </c>
      <c r="B137" s="37" t="s">
        <v>271</v>
      </c>
      <c r="C137" s="38"/>
      <c r="D137" s="39">
        <v>395</v>
      </c>
      <c r="E137" s="38"/>
      <c r="F137" s="38"/>
    </row>
    <row r="138" spans="1:6" x14ac:dyDescent="0.25">
      <c r="A138" s="36" t="s">
        <v>272</v>
      </c>
      <c r="B138" s="37" t="s">
        <v>216</v>
      </c>
      <c r="C138" s="40">
        <v>2370</v>
      </c>
      <c r="D138" s="38"/>
      <c r="E138" s="38"/>
      <c r="F138" s="38"/>
    </row>
    <row r="139" spans="1:6" x14ac:dyDescent="0.25">
      <c r="A139" s="36" t="s">
        <v>273</v>
      </c>
      <c r="B139" s="37" t="s">
        <v>271</v>
      </c>
      <c r="C139" s="38"/>
      <c r="D139" s="39">
        <v>197.5</v>
      </c>
      <c r="E139" s="38"/>
      <c r="F139" s="38"/>
    </row>
    <row r="140" spans="1:6" x14ac:dyDescent="0.25">
      <c r="A140" s="36" t="s">
        <v>411</v>
      </c>
      <c r="B140" s="37" t="s">
        <v>356</v>
      </c>
      <c r="C140" s="38"/>
      <c r="D140" s="40">
        <v>1839</v>
      </c>
      <c r="E140" s="38"/>
      <c r="F140" s="38"/>
    </row>
    <row r="141" spans="1:6" x14ac:dyDescent="0.25">
      <c r="A141" s="36" t="s">
        <v>412</v>
      </c>
      <c r="B141" s="37" t="s">
        <v>256</v>
      </c>
      <c r="C141" s="38"/>
      <c r="D141" s="39">
        <v>807.2</v>
      </c>
      <c r="E141" s="38"/>
      <c r="F141" s="38"/>
    </row>
    <row r="142" spans="1:6" x14ac:dyDescent="0.25">
      <c r="A142" s="36" t="s">
        <v>413</v>
      </c>
      <c r="B142" s="37" t="s">
        <v>387</v>
      </c>
      <c r="C142" s="38"/>
      <c r="D142" s="38"/>
      <c r="E142" s="39">
        <v>790</v>
      </c>
      <c r="F142" s="38"/>
    </row>
    <row r="143" spans="1:6" x14ac:dyDescent="0.25">
      <c r="A143" s="36" t="s">
        <v>228</v>
      </c>
      <c r="B143" s="37" t="s">
        <v>271</v>
      </c>
      <c r="C143" s="38"/>
      <c r="D143" s="39">
        <v>395</v>
      </c>
      <c r="E143" s="38"/>
      <c r="F143" s="38"/>
    </row>
    <row r="144" spans="1:6" x14ac:dyDescent="0.25">
      <c r="A144" s="36" t="s">
        <v>276</v>
      </c>
      <c r="B144" s="37" t="s">
        <v>216</v>
      </c>
      <c r="C144" s="40">
        <v>2765</v>
      </c>
      <c r="D144" s="38"/>
      <c r="E144" s="38"/>
      <c r="F144" s="38"/>
    </row>
    <row r="145" spans="1:6" x14ac:dyDescent="0.25">
      <c r="A145" s="36" t="s">
        <v>359</v>
      </c>
      <c r="B145" s="37" t="s">
        <v>271</v>
      </c>
      <c r="C145" s="38"/>
      <c r="D145" s="39">
        <v>395</v>
      </c>
      <c r="E145" s="38"/>
      <c r="F145" s="38"/>
    </row>
    <row r="146" spans="1:6" x14ac:dyDescent="0.25">
      <c r="A146" s="36" t="s">
        <v>281</v>
      </c>
      <c r="B146" s="37" t="s">
        <v>271</v>
      </c>
      <c r="C146" s="38"/>
      <c r="D146" s="39">
        <v>395</v>
      </c>
      <c r="E146" s="38"/>
      <c r="F146" s="38"/>
    </row>
    <row r="147" spans="1:6" x14ac:dyDescent="0.25">
      <c r="A147" s="36" t="s">
        <v>230</v>
      </c>
      <c r="B147" s="37" t="s">
        <v>356</v>
      </c>
      <c r="C147" s="38"/>
      <c r="D147" s="39">
        <v>707</v>
      </c>
      <c r="E147" s="38"/>
      <c r="F147" s="38"/>
    </row>
    <row r="148" spans="1:6" x14ac:dyDescent="0.25">
      <c r="A148" s="36" t="s">
        <v>230</v>
      </c>
      <c r="B148" s="37" t="s">
        <v>216</v>
      </c>
      <c r="C148" s="40">
        <v>2765</v>
      </c>
      <c r="D148" s="38"/>
      <c r="E148" s="38"/>
      <c r="F148" s="38"/>
    </row>
    <row r="149" spans="1:6" ht="15.75" thickBot="1" x14ac:dyDescent="0.3">
      <c r="A149" s="36" t="s">
        <v>364</v>
      </c>
      <c r="B149" s="37" t="s">
        <v>271</v>
      </c>
      <c r="C149" s="38"/>
      <c r="D149" s="39">
        <v>395</v>
      </c>
      <c r="E149" s="38"/>
      <c r="F149" s="38"/>
    </row>
    <row r="150" spans="1:6" x14ac:dyDescent="0.25">
      <c r="A150" s="178" t="s">
        <v>52</v>
      </c>
      <c r="B150" s="178"/>
      <c r="C150" s="41">
        <v>38114.199999999997</v>
      </c>
      <c r="D150" s="41">
        <v>45912.3</v>
      </c>
      <c r="E150" s="41">
        <v>9744</v>
      </c>
      <c r="F150" s="152"/>
    </row>
    <row r="151" spans="1:6" x14ac:dyDescent="0.25">
      <c r="A151" s="194" t="s">
        <v>22</v>
      </c>
      <c r="B151" s="194"/>
      <c r="C151" s="194"/>
      <c r="D151" s="194"/>
      <c r="E151" s="194"/>
      <c r="F151" s="108">
        <v>93770.5</v>
      </c>
    </row>
    <row r="152" spans="1:6" x14ac:dyDescent="0.25">
      <c r="A152" s="31"/>
      <c r="B152" s="31"/>
      <c r="C152" s="31"/>
      <c r="D152" s="31"/>
      <c r="E152" s="31"/>
      <c r="F152" s="31"/>
    </row>
    <row r="153" spans="1:6" x14ac:dyDescent="0.25">
      <c r="A153" s="31"/>
      <c r="B153" s="31"/>
      <c r="C153" s="31"/>
      <c r="D153" s="31"/>
      <c r="E153" s="31"/>
      <c r="F153" s="31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150:B150"/>
    <mergeCell ref="A151:E151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9.28515625" customWidth="1"/>
    <col min="6" max="6" width="11.85546875" customWidth="1"/>
    <col min="7" max="7" width="8.7109375" customWidth="1"/>
    <col min="8" max="8" width="4.140625" customWidth="1"/>
    <col min="9" max="9" width="11.28515625" customWidth="1"/>
    <col min="10" max="10" width="13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</v>
      </c>
      <c r="D2" s="206"/>
      <c r="E2" s="206"/>
      <c r="F2" s="206"/>
      <c r="G2" s="1" t="s">
        <v>3</v>
      </c>
      <c r="H2" s="206" t="s">
        <v>85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1974</v>
      </c>
    </row>
    <row r="7" spans="1:10" x14ac:dyDescent="0.25">
      <c r="A7" t="s">
        <v>8</v>
      </c>
      <c r="C7" s="20">
        <v>3444.4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70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51"/>
      <c r="I11" s="146">
        <v>43469</v>
      </c>
      <c r="J11" s="146">
        <v>43834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I13" s="52"/>
      <c r="J13" s="114"/>
    </row>
    <row r="14" spans="1:10" x14ac:dyDescent="0.25">
      <c r="H14" s="22"/>
      <c r="I14" s="25"/>
      <c r="J14" s="114"/>
    </row>
    <row r="15" spans="1:10" ht="16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786384.91</v>
      </c>
      <c r="F21" s="202"/>
      <c r="G21" s="202">
        <v>753780.79</v>
      </c>
      <c r="H21" s="202"/>
      <c r="I21" s="197">
        <f>SUM(E21-G21)</f>
        <v>32604.119999999995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55925.5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5">
        <v>5.7</v>
      </c>
      <c r="H28" s="226"/>
      <c r="I28" s="197">
        <f>G28*$C$7*12</f>
        <v>235596.96000000002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5">
        <v>4.63</v>
      </c>
      <c r="H29" s="226"/>
      <c r="I29" s="197">
        <f>G29*$C$7*12</f>
        <v>191370.864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10">
        <v>1.1000000000000001</v>
      </c>
      <c r="H30" s="211"/>
      <c r="I30" s="197">
        <f>G30*$C$7*12</f>
        <v>45466.080000000009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0</v>
      </c>
      <c r="H31" s="211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10">
        <v>2.4</v>
      </c>
      <c r="H32" s="211"/>
      <c r="I32" s="197">
        <f t="shared" si="0"/>
        <v>99198.720000000001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10">
        <v>2.27</v>
      </c>
      <c r="H33" s="211"/>
      <c r="I33" s="197">
        <f t="shared" si="0"/>
        <v>93825.456000000006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10">
        <v>0.48</v>
      </c>
      <c r="H34" s="211"/>
      <c r="I34" s="197">
        <f t="shared" si="0"/>
        <v>19839.743999999999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10">
        <v>0.3</v>
      </c>
      <c r="H35" s="211"/>
      <c r="I35" s="197">
        <f t="shared" si="0"/>
        <v>12399.84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10">
        <v>0.23</v>
      </c>
      <c r="H36" s="211"/>
      <c r="I36" s="197">
        <f t="shared" si="0"/>
        <v>9506.5440000000017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10">
        <v>2.06</v>
      </c>
      <c r="H37" s="211"/>
      <c r="I37" s="197">
        <f t="shared" si="0"/>
        <v>85145.567999999999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792349.77599999995</v>
      </c>
      <c r="J38" s="197"/>
    </row>
    <row r="39" spans="1:10" ht="20.25" x14ac:dyDescent="0.3">
      <c r="A39" s="177" t="s">
        <v>41</v>
      </c>
      <c r="B39" s="177"/>
      <c r="C39" s="177"/>
      <c r="D39" s="177"/>
      <c r="E39" s="177"/>
      <c r="F39" s="177"/>
    </row>
    <row r="40" spans="1:10" x14ac:dyDescent="0.25">
      <c r="A40" s="31"/>
      <c r="B40" s="31"/>
      <c r="C40" s="31"/>
      <c r="D40" s="31"/>
      <c r="E40" s="31"/>
      <c r="F40" s="31"/>
    </row>
    <row r="41" spans="1:10" ht="18" x14ac:dyDescent="0.25">
      <c r="A41" s="32" t="s">
        <v>721</v>
      </c>
      <c r="B41" s="31"/>
      <c r="C41" s="31"/>
      <c r="D41" s="31"/>
      <c r="E41" s="31"/>
      <c r="F41" s="31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633</v>
      </c>
      <c r="B43" s="31"/>
      <c r="C43" s="31"/>
      <c r="D43" s="31"/>
      <c r="E43" s="31"/>
      <c r="F43" s="31"/>
    </row>
    <row r="44" spans="1:10" ht="15.75" thickBot="1" x14ac:dyDescent="0.3">
      <c r="A44" s="31"/>
      <c r="B44" s="31"/>
      <c r="C44" s="31"/>
      <c r="D44" s="31"/>
      <c r="E44" s="31"/>
      <c r="F44" s="31"/>
    </row>
    <row r="45" spans="1:10" ht="45.75" thickBot="1" x14ac:dyDescent="0.3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</row>
    <row r="46" spans="1:10" x14ac:dyDescent="0.25">
      <c r="A46" s="36" t="s">
        <v>722</v>
      </c>
      <c r="B46" s="37" t="s">
        <v>247</v>
      </c>
      <c r="C46" s="38"/>
      <c r="D46" s="39">
        <v>278</v>
      </c>
      <c r="E46" s="38"/>
      <c r="F46" s="38"/>
    </row>
    <row r="47" spans="1:10" x14ac:dyDescent="0.25">
      <c r="A47" s="36" t="s">
        <v>723</v>
      </c>
      <c r="B47" s="37" t="s">
        <v>286</v>
      </c>
      <c r="C47" s="38"/>
      <c r="D47" s="38"/>
      <c r="E47" s="39">
        <v>325</v>
      </c>
      <c r="F47" s="38"/>
    </row>
    <row r="48" spans="1:10" s="123" customFormat="1" ht="30" customHeight="1" x14ac:dyDescent="0.25">
      <c r="A48" s="36" t="s">
        <v>723</v>
      </c>
      <c r="B48" s="37" t="s">
        <v>284</v>
      </c>
      <c r="C48" s="38"/>
      <c r="D48" s="40">
        <v>3122</v>
      </c>
      <c r="E48" s="38"/>
      <c r="F48" s="38"/>
    </row>
    <row r="49" spans="1:6" s="123" customFormat="1" ht="30" customHeight="1" x14ac:dyDescent="0.25">
      <c r="A49" s="36" t="s">
        <v>724</v>
      </c>
      <c r="B49" s="37" t="s">
        <v>256</v>
      </c>
      <c r="C49" s="38"/>
      <c r="D49" s="39">
        <v>278</v>
      </c>
      <c r="E49" s="38"/>
      <c r="F49" s="38"/>
    </row>
    <row r="50" spans="1:6" s="123" customFormat="1" ht="30" customHeight="1" x14ac:dyDescent="0.25">
      <c r="A50" s="36" t="s">
        <v>725</v>
      </c>
      <c r="B50" s="37" t="s">
        <v>286</v>
      </c>
      <c r="C50" s="38"/>
      <c r="D50" s="38"/>
      <c r="E50" s="39">
        <v>291</v>
      </c>
      <c r="F50" s="38"/>
    </row>
    <row r="51" spans="1:6" s="123" customFormat="1" ht="30" customHeight="1" x14ac:dyDescent="0.25">
      <c r="A51" s="36" t="s">
        <v>636</v>
      </c>
      <c r="B51" s="37" t="s">
        <v>267</v>
      </c>
      <c r="C51" s="38"/>
      <c r="D51" s="39">
        <v>278</v>
      </c>
      <c r="E51" s="38"/>
      <c r="F51" s="38"/>
    </row>
    <row r="52" spans="1:6" s="123" customFormat="1" ht="30" customHeight="1" x14ac:dyDescent="0.25">
      <c r="A52" s="36" t="s">
        <v>726</v>
      </c>
      <c r="B52" s="37" t="s">
        <v>372</v>
      </c>
      <c r="C52" s="40">
        <v>1185</v>
      </c>
      <c r="D52" s="38"/>
      <c r="E52" s="38"/>
      <c r="F52" s="38"/>
    </row>
    <row r="53" spans="1:6" s="123" customFormat="1" ht="30" customHeight="1" x14ac:dyDescent="0.25">
      <c r="A53" s="36" t="s">
        <v>727</v>
      </c>
      <c r="B53" s="37" t="s">
        <v>506</v>
      </c>
      <c r="C53" s="38"/>
      <c r="D53" s="38"/>
      <c r="E53" s="39">
        <v>444</v>
      </c>
      <c r="F53" s="38"/>
    </row>
    <row r="54" spans="1:6" s="123" customFormat="1" ht="30" customHeight="1" x14ac:dyDescent="0.25">
      <c r="A54" s="36" t="s">
        <v>728</v>
      </c>
      <c r="B54" s="37" t="s">
        <v>318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645</v>
      </c>
      <c r="B55" s="37" t="s">
        <v>271</v>
      </c>
      <c r="C55" s="38"/>
      <c r="D55" s="39">
        <v>197.5</v>
      </c>
      <c r="E55" s="38"/>
      <c r="F55" s="38"/>
    </row>
    <row r="56" spans="1:6" s="123" customFormat="1" ht="30" customHeight="1" x14ac:dyDescent="0.25">
      <c r="A56" s="36" t="s">
        <v>646</v>
      </c>
      <c r="B56" s="37" t="s">
        <v>470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729</v>
      </c>
      <c r="B57" s="37" t="s">
        <v>288</v>
      </c>
      <c r="C57" s="38"/>
      <c r="D57" s="39">
        <v>395</v>
      </c>
      <c r="E57" s="38"/>
      <c r="F57" s="38"/>
    </row>
    <row r="58" spans="1:6" s="123" customFormat="1" ht="30" customHeight="1" x14ac:dyDescent="0.25">
      <c r="A58" s="36" t="s">
        <v>730</v>
      </c>
      <c r="B58" s="37" t="s">
        <v>286</v>
      </c>
      <c r="C58" s="38"/>
      <c r="D58" s="38"/>
      <c r="E58" s="39">
        <v>463</v>
      </c>
      <c r="F58" s="38"/>
    </row>
    <row r="59" spans="1:6" s="123" customFormat="1" ht="30" customHeight="1" x14ac:dyDescent="0.25">
      <c r="A59" s="36" t="s">
        <v>731</v>
      </c>
      <c r="B59" s="37" t="s">
        <v>356</v>
      </c>
      <c r="C59" s="38"/>
      <c r="D59" s="39">
        <v>395</v>
      </c>
      <c r="E59" s="38"/>
      <c r="F59" s="38"/>
    </row>
    <row r="60" spans="1:6" s="123" customFormat="1" ht="30" customHeight="1" x14ac:dyDescent="0.25">
      <c r="A60" s="36" t="s">
        <v>648</v>
      </c>
      <c r="B60" s="37" t="s">
        <v>271</v>
      </c>
      <c r="C60" s="38"/>
      <c r="D60" s="39">
        <v>395</v>
      </c>
      <c r="E60" s="38"/>
      <c r="F60" s="38"/>
    </row>
    <row r="61" spans="1:6" s="123" customFormat="1" ht="30" customHeight="1" x14ac:dyDescent="0.25">
      <c r="A61" s="36" t="s">
        <v>649</v>
      </c>
      <c r="B61" s="37" t="s">
        <v>327</v>
      </c>
      <c r="C61" s="38"/>
      <c r="D61" s="39">
        <v>395</v>
      </c>
      <c r="E61" s="38"/>
      <c r="F61" s="38"/>
    </row>
    <row r="62" spans="1:6" s="123" customFormat="1" ht="30" customHeight="1" x14ac:dyDescent="0.25">
      <c r="A62" s="36" t="s">
        <v>732</v>
      </c>
      <c r="B62" s="37" t="s">
        <v>345</v>
      </c>
      <c r="C62" s="40">
        <v>2424.6</v>
      </c>
      <c r="D62" s="38"/>
      <c r="E62" s="38"/>
      <c r="F62" s="38"/>
    </row>
    <row r="63" spans="1:6" s="123" customFormat="1" ht="30" customHeight="1" x14ac:dyDescent="0.25">
      <c r="A63" s="36" t="s">
        <v>733</v>
      </c>
      <c r="B63" s="37" t="s">
        <v>294</v>
      </c>
      <c r="C63" s="38"/>
      <c r="D63" s="38"/>
      <c r="E63" s="39">
        <v>790</v>
      </c>
      <c r="F63" s="38"/>
    </row>
    <row r="64" spans="1:6" s="123" customFormat="1" ht="30" customHeight="1" x14ac:dyDescent="0.25">
      <c r="A64" s="36" t="s">
        <v>650</v>
      </c>
      <c r="B64" s="37" t="s">
        <v>286</v>
      </c>
      <c r="C64" s="38"/>
      <c r="D64" s="38"/>
      <c r="E64" s="39">
        <v>429</v>
      </c>
      <c r="F64" s="38"/>
    </row>
    <row r="65" spans="1:6" s="123" customFormat="1" ht="30" customHeight="1" x14ac:dyDescent="0.25">
      <c r="A65" s="36" t="s">
        <v>650</v>
      </c>
      <c r="B65" s="37" t="s">
        <v>288</v>
      </c>
      <c r="C65" s="38"/>
      <c r="D65" s="39">
        <v>395</v>
      </c>
      <c r="E65" s="38"/>
      <c r="F65" s="38"/>
    </row>
    <row r="66" spans="1:6" s="123" customFormat="1" ht="30" customHeight="1" x14ac:dyDescent="0.25">
      <c r="A66" s="36" t="s">
        <v>651</v>
      </c>
      <c r="B66" s="37" t="s">
        <v>271</v>
      </c>
      <c r="C66" s="38"/>
      <c r="D66" s="39">
        <v>395</v>
      </c>
      <c r="E66" s="38"/>
      <c r="F66" s="38"/>
    </row>
    <row r="67" spans="1:6" s="123" customFormat="1" ht="30" customHeight="1" x14ac:dyDescent="0.25">
      <c r="A67" s="36" t="s">
        <v>652</v>
      </c>
      <c r="B67" s="37" t="s">
        <v>258</v>
      </c>
      <c r="C67" s="38"/>
      <c r="D67" s="38"/>
      <c r="E67" s="40">
        <v>1150</v>
      </c>
      <c r="F67" s="38"/>
    </row>
    <row r="68" spans="1:6" s="123" customFormat="1" ht="30" customHeight="1" x14ac:dyDescent="0.25">
      <c r="A68" s="36" t="s">
        <v>652</v>
      </c>
      <c r="B68" s="37" t="s">
        <v>271</v>
      </c>
      <c r="C68" s="38"/>
      <c r="D68" s="39">
        <v>395</v>
      </c>
      <c r="E68" s="38"/>
      <c r="F68" s="38"/>
    </row>
    <row r="69" spans="1:6" s="123" customFormat="1" ht="30" customHeight="1" x14ac:dyDescent="0.25">
      <c r="A69" s="36" t="s">
        <v>652</v>
      </c>
      <c r="B69" s="37" t="s">
        <v>288</v>
      </c>
      <c r="C69" s="38"/>
      <c r="D69" s="39">
        <v>395</v>
      </c>
      <c r="E69" s="38"/>
      <c r="F69" s="38"/>
    </row>
    <row r="70" spans="1:6" s="123" customFormat="1" ht="30" customHeight="1" x14ac:dyDescent="0.25">
      <c r="A70" s="36" t="s">
        <v>734</v>
      </c>
      <c r="B70" s="37" t="s">
        <v>271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735</v>
      </c>
      <c r="B71" s="37" t="s">
        <v>271</v>
      </c>
      <c r="C71" s="38"/>
      <c r="D71" s="39">
        <v>395</v>
      </c>
      <c r="E71" s="38"/>
      <c r="F71" s="38"/>
    </row>
    <row r="72" spans="1:6" s="123" customFormat="1" ht="30" customHeight="1" x14ac:dyDescent="0.25">
      <c r="A72" s="36" t="s">
        <v>653</v>
      </c>
      <c r="B72" s="37" t="s">
        <v>267</v>
      </c>
      <c r="C72" s="38"/>
      <c r="D72" s="39">
        <v>395</v>
      </c>
      <c r="E72" s="38"/>
      <c r="F72" s="38"/>
    </row>
    <row r="73" spans="1:6" s="123" customFormat="1" ht="30" customHeight="1" x14ac:dyDescent="0.25">
      <c r="A73" s="36" t="s">
        <v>736</v>
      </c>
      <c r="B73" s="37" t="s">
        <v>286</v>
      </c>
      <c r="C73" s="38"/>
      <c r="D73" s="38"/>
      <c r="E73" s="39">
        <v>429</v>
      </c>
      <c r="F73" s="38"/>
    </row>
    <row r="74" spans="1:6" s="123" customFormat="1" ht="30" customHeight="1" x14ac:dyDescent="0.25">
      <c r="A74" s="36" t="s">
        <v>736</v>
      </c>
      <c r="B74" s="37" t="s">
        <v>247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656</v>
      </c>
      <c r="B75" s="37" t="s">
        <v>737</v>
      </c>
      <c r="C75" s="39">
        <v>657</v>
      </c>
      <c r="D75" s="38"/>
      <c r="E75" s="38"/>
      <c r="F75" s="38"/>
    </row>
    <row r="76" spans="1:6" s="123" customFormat="1" ht="30" customHeight="1" x14ac:dyDescent="0.25">
      <c r="A76" s="36" t="s">
        <v>656</v>
      </c>
      <c r="B76" s="37" t="s">
        <v>271</v>
      </c>
      <c r="C76" s="38"/>
      <c r="D76" s="39">
        <v>790</v>
      </c>
      <c r="E76" s="38"/>
      <c r="F76" s="38"/>
    </row>
    <row r="77" spans="1:6" s="123" customFormat="1" ht="30" customHeight="1" x14ac:dyDescent="0.25">
      <c r="A77" s="36" t="s">
        <v>658</v>
      </c>
      <c r="B77" s="37" t="s">
        <v>326</v>
      </c>
      <c r="C77" s="38"/>
      <c r="D77" s="39">
        <v>395</v>
      </c>
      <c r="E77" s="38"/>
      <c r="F77" s="38"/>
    </row>
    <row r="78" spans="1:6" s="123" customFormat="1" ht="30" customHeight="1" x14ac:dyDescent="0.25">
      <c r="A78" s="36" t="s">
        <v>738</v>
      </c>
      <c r="B78" s="37" t="s">
        <v>739</v>
      </c>
      <c r="C78" s="38"/>
      <c r="D78" s="38"/>
      <c r="E78" s="39">
        <v>395</v>
      </c>
      <c r="F78" s="38"/>
    </row>
    <row r="79" spans="1:6" s="123" customFormat="1" ht="30" customHeight="1" x14ac:dyDescent="0.25">
      <c r="A79" s="36" t="s">
        <v>659</v>
      </c>
      <c r="B79" s="37" t="s">
        <v>48</v>
      </c>
      <c r="C79" s="39">
        <v>410</v>
      </c>
      <c r="D79" s="38"/>
      <c r="E79" s="38"/>
      <c r="F79" s="38"/>
    </row>
    <row r="80" spans="1:6" s="123" customFormat="1" ht="30" customHeight="1" x14ac:dyDescent="0.25">
      <c r="A80" s="36" t="s">
        <v>740</v>
      </c>
      <c r="B80" s="37" t="s">
        <v>290</v>
      </c>
      <c r="C80" s="38"/>
      <c r="D80" s="40">
        <v>4818</v>
      </c>
      <c r="E80" s="38"/>
      <c r="F80" s="38"/>
    </row>
    <row r="81" spans="1:6" s="123" customFormat="1" ht="30" customHeight="1" x14ac:dyDescent="0.25">
      <c r="A81" s="36" t="s">
        <v>741</v>
      </c>
      <c r="B81" s="37" t="s">
        <v>286</v>
      </c>
      <c r="C81" s="38"/>
      <c r="D81" s="38"/>
      <c r="E81" s="39">
        <v>410</v>
      </c>
      <c r="F81" s="38"/>
    </row>
    <row r="82" spans="1:6" s="123" customFormat="1" ht="30" customHeight="1" x14ac:dyDescent="0.25">
      <c r="A82" s="36" t="s">
        <v>742</v>
      </c>
      <c r="B82" s="37" t="s">
        <v>241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665</v>
      </c>
      <c r="B83" s="37" t="s">
        <v>271</v>
      </c>
      <c r="C83" s="38"/>
      <c r="D83" s="39">
        <v>790</v>
      </c>
      <c r="E83" s="38"/>
      <c r="F83" s="38"/>
    </row>
    <row r="84" spans="1:6" s="123" customFormat="1" ht="30" customHeight="1" x14ac:dyDescent="0.25">
      <c r="A84" s="36" t="s">
        <v>743</v>
      </c>
      <c r="B84" s="37" t="s">
        <v>49</v>
      </c>
      <c r="C84" s="38"/>
      <c r="D84" s="38"/>
      <c r="E84" s="39">
        <v>517</v>
      </c>
      <c r="F84" s="38"/>
    </row>
    <row r="85" spans="1:6" s="123" customFormat="1" ht="30" customHeight="1" x14ac:dyDescent="0.25">
      <c r="A85" s="36" t="s">
        <v>744</v>
      </c>
      <c r="B85" s="37" t="s">
        <v>294</v>
      </c>
      <c r="C85" s="38"/>
      <c r="D85" s="38"/>
      <c r="E85" s="39">
        <v>395</v>
      </c>
      <c r="F85" s="38"/>
    </row>
    <row r="86" spans="1:6" s="123" customFormat="1" ht="30" customHeight="1" x14ac:dyDescent="0.25">
      <c r="A86" s="36" t="s">
        <v>744</v>
      </c>
      <c r="B86" s="37" t="s">
        <v>241</v>
      </c>
      <c r="C86" s="38"/>
      <c r="D86" s="39">
        <v>592.5</v>
      </c>
      <c r="E86" s="38"/>
      <c r="F86" s="38"/>
    </row>
    <row r="87" spans="1:6" s="123" customFormat="1" ht="30" customHeight="1" x14ac:dyDescent="0.25">
      <c r="A87" s="36" t="s">
        <v>745</v>
      </c>
      <c r="B87" s="37" t="s">
        <v>241</v>
      </c>
      <c r="C87" s="38"/>
      <c r="D87" s="39">
        <v>790</v>
      </c>
      <c r="E87" s="38"/>
      <c r="F87" s="38"/>
    </row>
    <row r="88" spans="1:6" s="123" customFormat="1" ht="30" customHeight="1" x14ac:dyDescent="0.25">
      <c r="A88" s="36" t="s">
        <v>746</v>
      </c>
      <c r="B88" s="37" t="s">
        <v>594</v>
      </c>
      <c r="C88" s="38"/>
      <c r="D88" s="39">
        <v>395</v>
      </c>
      <c r="E88" s="38"/>
      <c r="F88" s="38"/>
    </row>
    <row r="89" spans="1:6" s="123" customFormat="1" ht="30" customHeight="1" x14ac:dyDescent="0.25">
      <c r="A89" s="36" t="s">
        <v>668</v>
      </c>
      <c r="B89" s="37" t="s">
        <v>247</v>
      </c>
      <c r="C89" s="38"/>
      <c r="D89" s="40">
        <v>14220</v>
      </c>
      <c r="E89" s="38"/>
      <c r="F89" s="38"/>
    </row>
    <row r="90" spans="1:6" s="123" customFormat="1" ht="30" customHeight="1" x14ac:dyDescent="0.25">
      <c r="A90" s="36" t="s">
        <v>747</v>
      </c>
      <c r="B90" s="37" t="s">
        <v>58</v>
      </c>
      <c r="C90" s="40">
        <v>3236</v>
      </c>
      <c r="D90" s="38"/>
      <c r="E90" s="38"/>
      <c r="F90" s="38"/>
    </row>
    <row r="91" spans="1:6" s="123" customFormat="1" ht="30" customHeight="1" x14ac:dyDescent="0.25">
      <c r="A91" s="36" t="s">
        <v>748</v>
      </c>
      <c r="B91" s="37" t="s">
        <v>749</v>
      </c>
      <c r="C91" s="40">
        <v>17409</v>
      </c>
      <c r="D91" s="38"/>
      <c r="E91" s="38"/>
      <c r="F91" s="38"/>
    </row>
    <row r="92" spans="1:6" s="123" customFormat="1" ht="30" customHeight="1" x14ac:dyDescent="0.25">
      <c r="A92" s="36" t="s">
        <v>748</v>
      </c>
      <c r="B92" s="37" t="s">
        <v>253</v>
      </c>
      <c r="C92" s="40">
        <v>2500</v>
      </c>
      <c r="D92" s="38"/>
      <c r="E92" s="38"/>
      <c r="F92" s="38"/>
    </row>
    <row r="93" spans="1:6" s="123" customFormat="1" ht="30" customHeight="1" x14ac:dyDescent="0.25">
      <c r="A93" s="36" t="s">
        <v>750</v>
      </c>
      <c r="B93" s="37" t="s">
        <v>290</v>
      </c>
      <c r="C93" s="38"/>
      <c r="D93" s="39">
        <v>893</v>
      </c>
      <c r="E93" s="38"/>
      <c r="F93" s="38"/>
    </row>
    <row r="94" spans="1:6" s="123" customFormat="1" ht="30" customHeight="1" x14ac:dyDescent="0.25">
      <c r="A94" s="36" t="s">
        <v>672</v>
      </c>
      <c r="B94" s="37" t="s">
        <v>332</v>
      </c>
      <c r="C94" s="40">
        <v>1211.9000000000001</v>
      </c>
      <c r="D94" s="38"/>
      <c r="E94" s="38"/>
      <c r="F94" s="38"/>
    </row>
    <row r="95" spans="1:6" s="123" customFormat="1" ht="30" customHeight="1" x14ac:dyDescent="0.25">
      <c r="A95" s="36" t="s">
        <v>751</v>
      </c>
      <c r="B95" s="37" t="s">
        <v>752</v>
      </c>
      <c r="C95" s="39">
        <v>395</v>
      </c>
      <c r="D95" s="38"/>
      <c r="E95" s="38"/>
      <c r="F95" s="38"/>
    </row>
    <row r="96" spans="1:6" s="123" customFormat="1" ht="30" customHeight="1" x14ac:dyDescent="0.25">
      <c r="A96" s="36" t="s">
        <v>753</v>
      </c>
      <c r="B96" s="37" t="s">
        <v>326</v>
      </c>
      <c r="C96" s="38"/>
      <c r="D96" s="39">
        <v>395</v>
      </c>
      <c r="E96" s="38"/>
      <c r="F96" s="38"/>
    </row>
    <row r="97" spans="1:6" s="123" customFormat="1" ht="30" customHeight="1" x14ac:dyDescent="0.25">
      <c r="A97" s="36" t="s">
        <v>754</v>
      </c>
      <c r="B97" s="37" t="s">
        <v>327</v>
      </c>
      <c r="C97" s="38"/>
      <c r="D97" s="39">
        <v>197.5</v>
      </c>
      <c r="E97" s="38"/>
      <c r="F97" s="38"/>
    </row>
    <row r="98" spans="1:6" s="123" customFormat="1" ht="30" customHeight="1" x14ac:dyDescent="0.25">
      <c r="A98" s="36" t="s">
        <v>685</v>
      </c>
      <c r="B98" s="37" t="s">
        <v>286</v>
      </c>
      <c r="C98" s="38"/>
      <c r="D98" s="38"/>
      <c r="E98" s="39">
        <v>455</v>
      </c>
      <c r="F98" s="38"/>
    </row>
    <row r="99" spans="1:6" s="123" customFormat="1" ht="30" customHeight="1" x14ac:dyDescent="0.25">
      <c r="A99" s="36" t="s">
        <v>685</v>
      </c>
      <c r="B99" s="37" t="s">
        <v>247</v>
      </c>
      <c r="C99" s="38"/>
      <c r="D99" s="39">
        <v>395</v>
      </c>
      <c r="E99" s="38"/>
      <c r="F99" s="38"/>
    </row>
    <row r="100" spans="1:6" s="123" customFormat="1" ht="30" customHeight="1" x14ac:dyDescent="0.25">
      <c r="A100" s="36" t="s">
        <v>755</v>
      </c>
      <c r="B100" s="37" t="s">
        <v>247</v>
      </c>
      <c r="C100" s="38"/>
      <c r="D100" s="39">
        <v>395</v>
      </c>
      <c r="E100" s="38"/>
      <c r="F100" s="38"/>
    </row>
    <row r="101" spans="1:6" s="123" customFormat="1" ht="30" customHeight="1" x14ac:dyDescent="0.25">
      <c r="A101" s="36" t="s">
        <v>756</v>
      </c>
      <c r="B101" s="37" t="s">
        <v>757</v>
      </c>
      <c r="C101" s="38"/>
      <c r="D101" s="38"/>
      <c r="E101" s="39">
        <v>790</v>
      </c>
      <c r="F101" s="38"/>
    </row>
    <row r="102" spans="1:6" s="123" customFormat="1" ht="30" customHeight="1" x14ac:dyDescent="0.25">
      <c r="A102" s="36" t="s">
        <v>687</v>
      </c>
      <c r="B102" s="37" t="s">
        <v>327</v>
      </c>
      <c r="C102" s="38"/>
      <c r="D102" s="39">
        <v>316</v>
      </c>
      <c r="E102" s="38"/>
      <c r="F102" s="38"/>
    </row>
    <row r="103" spans="1:6" s="123" customFormat="1" ht="30" customHeight="1" x14ac:dyDescent="0.25">
      <c r="A103" s="36" t="s">
        <v>688</v>
      </c>
      <c r="B103" s="37" t="s">
        <v>241</v>
      </c>
      <c r="C103" s="38"/>
      <c r="D103" s="39">
        <v>790</v>
      </c>
      <c r="E103" s="38"/>
      <c r="F103" s="38"/>
    </row>
    <row r="104" spans="1:6" s="123" customFormat="1" ht="30" customHeight="1" x14ac:dyDescent="0.25">
      <c r="A104" s="36" t="s">
        <v>758</v>
      </c>
      <c r="B104" s="37" t="s">
        <v>241</v>
      </c>
      <c r="C104" s="38"/>
      <c r="D104" s="39">
        <v>197.5</v>
      </c>
      <c r="E104" s="38"/>
      <c r="F104" s="38"/>
    </row>
    <row r="105" spans="1:6" s="123" customFormat="1" ht="30" customHeight="1" x14ac:dyDescent="0.25">
      <c r="A105" s="36" t="s">
        <v>759</v>
      </c>
      <c r="B105" s="37" t="s">
        <v>288</v>
      </c>
      <c r="C105" s="38"/>
      <c r="D105" s="39">
        <v>395</v>
      </c>
      <c r="E105" s="38"/>
      <c r="F105" s="38"/>
    </row>
    <row r="106" spans="1:6" s="123" customFormat="1" ht="30" customHeight="1" x14ac:dyDescent="0.25">
      <c r="A106" s="36" t="s">
        <v>760</v>
      </c>
      <c r="B106" s="37" t="s">
        <v>286</v>
      </c>
      <c r="C106" s="38"/>
      <c r="D106" s="38"/>
      <c r="E106" s="39">
        <v>440</v>
      </c>
      <c r="F106" s="38"/>
    </row>
    <row r="107" spans="1:6" s="123" customFormat="1" ht="30" customHeight="1" x14ac:dyDescent="0.25">
      <c r="A107" s="36" t="s">
        <v>760</v>
      </c>
      <c r="B107" s="37" t="s">
        <v>241</v>
      </c>
      <c r="C107" s="38"/>
      <c r="D107" s="39">
        <v>395</v>
      </c>
      <c r="E107" s="38"/>
      <c r="F107" s="38"/>
    </row>
    <row r="108" spans="1:6" s="123" customFormat="1" ht="30" customHeight="1" x14ac:dyDescent="0.25">
      <c r="A108" s="36" t="s">
        <v>761</v>
      </c>
      <c r="B108" s="37" t="s">
        <v>286</v>
      </c>
      <c r="C108" s="38"/>
      <c r="D108" s="38"/>
      <c r="E108" s="39">
        <v>425</v>
      </c>
      <c r="F108" s="38"/>
    </row>
    <row r="109" spans="1:6" s="123" customFormat="1" ht="30" customHeight="1" x14ac:dyDescent="0.25">
      <c r="A109" s="36" t="s">
        <v>762</v>
      </c>
      <c r="B109" s="37" t="s">
        <v>578</v>
      </c>
      <c r="C109" s="38"/>
      <c r="D109" s="40">
        <v>1410.5</v>
      </c>
      <c r="E109" s="38"/>
      <c r="F109" s="38"/>
    </row>
    <row r="110" spans="1:6" s="123" customFormat="1" ht="30" customHeight="1" x14ac:dyDescent="0.25">
      <c r="A110" s="36" t="s">
        <v>763</v>
      </c>
      <c r="B110" s="37" t="s">
        <v>288</v>
      </c>
      <c r="C110" s="38"/>
      <c r="D110" s="39">
        <v>395</v>
      </c>
      <c r="E110" s="38"/>
      <c r="F110" s="38"/>
    </row>
    <row r="111" spans="1:6" s="123" customFormat="1" ht="30" customHeight="1" x14ac:dyDescent="0.25">
      <c r="A111" s="36" t="s">
        <v>691</v>
      </c>
      <c r="B111" s="37" t="s">
        <v>286</v>
      </c>
      <c r="C111" s="38"/>
      <c r="D111" s="38"/>
      <c r="E111" s="39">
        <v>413</v>
      </c>
      <c r="F111" s="38"/>
    </row>
    <row r="112" spans="1:6" s="123" customFormat="1" ht="30" customHeight="1" x14ac:dyDescent="0.25">
      <c r="A112" s="36" t="s">
        <v>692</v>
      </c>
      <c r="B112" s="37" t="s">
        <v>294</v>
      </c>
      <c r="C112" s="38"/>
      <c r="D112" s="38"/>
      <c r="E112" s="39">
        <v>790</v>
      </c>
      <c r="F112" s="38"/>
    </row>
    <row r="113" spans="1:6" s="123" customFormat="1" ht="30" customHeight="1" x14ac:dyDescent="0.25">
      <c r="A113" s="36" t="s">
        <v>693</v>
      </c>
      <c r="B113" s="37" t="s">
        <v>256</v>
      </c>
      <c r="C113" s="38"/>
      <c r="D113" s="39">
        <v>197.5</v>
      </c>
      <c r="E113" s="38"/>
      <c r="F113" s="38"/>
    </row>
    <row r="114" spans="1:6" s="123" customFormat="1" ht="30" customHeight="1" x14ac:dyDescent="0.25">
      <c r="A114" s="36" t="s">
        <v>764</v>
      </c>
      <c r="B114" s="37" t="s">
        <v>343</v>
      </c>
      <c r="C114" s="38"/>
      <c r="D114" s="39">
        <v>395</v>
      </c>
      <c r="E114" s="38"/>
      <c r="F114" s="38"/>
    </row>
    <row r="115" spans="1:6" s="123" customFormat="1" ht="30" customHeight="1" x14ac:dyDescent="0.25">
      <c r="A115" s="36" t="s">
        <v>765</v>
      </c>
      <c r="B115" s="37" t="s">
        <v>766</v>
      </c>
      <c r="C115" s="40">
        <v>1991</v>
      </c>
      <c r="D115" s="38"/>
      <c r="E115" s="38"/>
      <c r="F115" s="38"/>
    </row>
    <row r="116" spans="1:6" s="123" customFormat="1" ht="30" customHeight="1" x14ac:dyDescent="0.25">
      <c r="A116" s="36" t="s">
        <v>698</v>
      </c>
      <c r="B116" s="37" t="s">
        <v>345</v>
      </c>
      <c r="C116" s="39">
        <v>853.9</v>
      </c>
      <c r="D116" s="38"/>
      <c r="E116" s="38"/>
      <c r="F116" s="38"/>
    </row>
    <row r="117" spans="1:6" s="123" customFormat="1" ht="30" customHeight="1" x14ac:dyDescent="0.25">
      <c r="A117" s="36" t="s">
        <v>703</v>
      </c>
      <c r="B117" s="37" t="s">
        <v>271</v>
      </c>
      <c r="C117" s="38"/>
      <c r="D117" s="39">
        <v>395</v>
      </c>
      <c r="E117" s="38"/>
      <c r="F117" s="38"/>
    </row>
    <row r="118" spans="1:6" s="123" customFormat="1" ht="30" customHeight="1" x14ac:dyDescent="0.25">
      <c r="A118" s="36" t="s">
        <v>767</v>
      </c>
      <c r="B118" s="37" t="s">
        <v>464</v>
      </c>
      <c r="C118" s="38"/>
      <c r="D118" s="38"/>
      <c r="E118" s="40">
        <v>1340</v>
      </c>
      <c r="F118" s="38"/>
    </row>
    <row r="119" spans="1:6" s="123" customFormat="1" ht="30" customHeight="1" x14ac:dyDescent="0.25">
      <c r="A119" s="36" t="s">
        <v>767</v>
      </c>
      <c r="B119" s="37" t="s">
        <v>286</v>
      </c>
      <c r="C119" s="38"/>
      <c r="D119" s="38"/>
      <c r="E119" s="39">
        <v>440</v>
      </c>
      <c r="F119" s="38"/>
    </row>
    <row r="120" spans="1:6" s="123" customFormat="1" ht="30" customHeight="1" x14ac:dyDescent="0.25">
      <c r="A120" s="36" t="s">
        <v>706</v>
      </c>
      <c r="B120" s="37" t="s">
        <v>51</v>
      </c>
      <c r="C120" s="39">
        <v>410</v>
      </c>
      <c r="D120" s="38"/>
      <c r="E120" s="38"/>
      <c r="F120" s="38"/>
    </row>
    <row r="121" spans="1:6" s="123" customFormat="1" ht="30" customHeight="1" x14ac:dyDescent="0.25">
      <c r="A121" s="36" t="s">
        <v>768</v>
      </c>
      <c r="B121" s="37" t="s">
        <v>271</v>
      </c>
      <c r="C121" s="38"/>
      <c r="D121" s="39">
        <v>395</v>
      </c>
      <c r="E121" s="38"/>
      <c r="F121" s="38"/>
    </row>
    <row r="122" spans="1:6" s="123" customFormat="1" ht="30" customHeight="1" x14ac:dyDescent="0.25">
      <c r="A122" s="36" t="s">
        <v>769</v>
      </c>
      <c r="B122" s="37" t="s">
        <v>355</v>
      </c>
      <c r="C122" s="38"/>
      <c r="D122" s="39">
        <v>395</v>
      </c>
      <c r="E122" s="38"/>
      <c r="F122" s="38"/>
    </row>
    <row r="123" spans="1:6" s="123" customFormat="1" ht="30" customHeight="1" x14ac:dyDescent="0.25">
      <c r="A123" s="36" t="s">
        <v>770</v>
      </c>
      <c r="B123" s="37" t="s">
        <v>271</v>
      </c>
      <c r="C123" s="38"/>
      <c r="D123" s="39">
        <v>395</v>
      </c>
      <c r="E123" s="38"/>
      <c r="F123" s="38"/>
    </row>
    <row r="124" spans="1:6" s="123" customFormat="1" ht="30" customHeight="1" x14ac:dyDescent="0.25">
      <c r="A124" s="36" t="s">
        <v>771</v>
      </c>
      <c r="B124" s="37" t="s">
        <v>271</v>
      </c>
      <c r="C124" s="38"/>
      <c r="D124" s="39">
        <v>395</v>
      </c>
      <c r="E124" s="38"/>
      <c r="F124" s="38"/>
    </row>
    <row r="125" spans="1:6" s="123" customFormat="1" ht="30" customHeight="1" x14ac:dyDescent="0.25">
      <c r="A125" s="36" t="s">
        <v>710</v>
      </c>
      <c r="B125" s="37" t="s">
        <v>286</v>
      </c>
      <c r="C125" s="38"/>
      <c r="D125" s="38"/>
      <c r="E125" s="39">
        <v>417</v>
      </c>
      <c r="F125" s="38"/>
    </row>
    <row r="126" spans="1:6" s="123" customFormat="1" ht="30" customHeight="1" x14ac:dyDescent="0.25">
      <c r="A126" s="36" t="s">
        <v>710</v>
      </c>
      <c r="B126" s="37" t="s">
        <v>290</v>
      </c>
      <c r="C126" s="38"/>
      <c r="D126" s="39">
        <v>395</v>
      </c>
      <c r="E126" s="38"/>
      <c r="F126" s="38"/>
    </row>
    <row r="127" spans="1:6" s="123" customFormat="1" ht="30" customHeight="1" x14ac:dyDescent="0.25">
      <c r="A127" s="36" t="s">
        <v>772</v>
      </c>
      <c r="B127" s="37" t="s">
        <v>464</v>
      </c>
      <c r="C127" s="38"/>
      <c r="D127" s="38"/>
      <c r="E127" s="39">
        <v>395</v>
      </c>
      <c r="F127" s="38"/>
    </row>
    <row r="128" spans="1:6" s="123" customFormat="1" ht="30" customHeight="1" x14ac:dyDescent="0.25">
      <c r="A128" s="36" t="s">
        <v>772</v>
      </c>
      <c r="B128" s="37" t="s">
        <v>286</v>
      </c>
      <c r="C128" s="38"/>
      <c r="D128" s="38"/>
      <c r="E128" s="39">
        <v>410</v>
      </c>
      <c r="F128" s="38"/>
    </row>
    <row r="129" spans="1:6" s="123" customFormat="1" ht="30" customHeight="1" x14ac:dyDescent="0.25">
      <c r="A129" s="36" t="s">
        <v>773</v>
      </c>
      <c r="B129" s="37" t="s">
        <v>271</v>
      </c>
      <c r="C129" s="38"/>
      <c r="D129" s="39">
        <v>395</v>
      </c>
      <c r="E129" s="38"/>
      <c r="F129" s="38"/>
    </row>
    <row r="130" spans="1:6" s="123" customFormat="1" ht="30" customHeight="1" x14ac:dyDescent="0.25">
      <c r="A130" s="36" t="s">
        <v>774</v>
      </c>
      <c r="B130" s="37" t="s">
        <v>356</v>
      </c>
      <c r="C130" s="38"/>
      <c r="D130" s="39">
        <v>395</v>
      </c>
      <c r="E130" s="38"/>
      <c r="F130" s="38"/>
    </row>
    <row r="131" spans="1:6" s="123" customFormat="1" ht="30" customHeight="1" x14ac:dyDescent="0.25">
      <c r="A131" s="36" t="s">
        <v>775</v>
      </c>
      <c r="B131" s="37" t="s">
        <v>286</v>
      </c>
      <c r="C131" s="38"/>
      <c r="D131" s="38"/>
      <c r="E131" s="39">
        <v>495</v>
      </c>
      <c r="F131" s="38"/>
    </row>
    <row r="132" spans="1:6" s="123" customFormat="1" ht="30" customHeight="1" x14ac:dyDescent="0.25">
      <c r="A132" s="36" t="s">
        <v>715</v>
      </c>
      <c r="B132" s="37" t="s">
        <v>267</v>
      </c>
      <c r="C132" s="38"/>
      <c r="D132" s="39">
        <v>395</v>
      </c>
      <c r="E132" s="38"/>
      <c r="F132" s="38"/>
    </row>
    <row r="133" spans="1:6" s="123" customFormat="1" ht="30" customHeight="1" x14ac:dyDescent="0.25">
      <c r="A133" s="36" t="s">
        <v>776</v>
      </c>
      <c r="B133" s="37" t="s">
        <v>271</v>
      </c>
      <c r="C133" s="38"/>
      <c r="D133" s="39">
        <v>395</v>
      </c>
      <c r="E133" s="38"/>
      <c r="F133" s="38"/>
    </row>
    <row r="134" spans="1:6" s="123" customFormat="1" ht="30" customHeight="1" x14ac:dyDescent="0.25">
      <c r="A134" s="36" t="s">
        <v>777</v>
      </c>
      <c r="B134" s="37" t="s">
        <v>292</v>
      </c>
      <c r="C134" s="38"/>
      <c r="D134" s="38"/>
      <c r="E134" s="39">
        <v>395</v>
      </c>
      <c r="F134" s="38"/>
    </row>
    <row r="135" spans="1:6" s="123" customFormat="1" ht="30" customHeight="1" thickBot="1" x14ac:dyDescent="0.3">
      <c r="A135" s="36" t="s">
        <v>778</v>
      </c>
      <c r="B135" s="37" t="s">
        <v>286</v>
      </c>
      <c r="C135" s="38"/>
      <c r="D135" s="38"/>
      <c r="E135" s="39">
        <v>395</v>
      </c>
      <c r="F135" s="38"/>
    </row>
    <row r="136" spans="1:6" s="123" customFormat="1" ht="30" customHeight="1" x14ac:dyDescent="0.25">
      <c r="A136" s="178" t="s">
        <v>52</v>
      </c>
      <c r="B136" s="178"/>
      <c r="C136" s="41">
        <v>33078.400000000001</v>
      </c>
      <c r="D136" s="41">
        <v>43191</v>
      </c>
      <c r="E136" s="41">
        <v>13638</v>
      </c>
      <c r="F136" s="158"/>
    </row>
    <row r="137" spans="1:6" s="123" customFormat="1" ht="30" customHeight="1" x14ac:dyDescent="0.25">
      <c r="A137" s="194" t="s">
        <v>22</v>
      </c>
      <c r="B137" s="194"/>
      <c r="C137" s="194"/>
      <c r="D137" s="194"/>
      <c r="E137" s="194"/>
      <c r="F137" s="108">
        <v>89907.4</v>
      </c>
    </row>
    <row r="138" spans="1:6" s="123" customFormat="1" ht="30" customHeight="1" x14ac:dyDescent="0.25">
      <c r="A138" s="31"/>
      <c r="B138" s="31"/>
      <c r="C138" s="31"/>
      <c r="D138" s="31"/>
      <c r="E138" s="31"/>
      <c r="F138" s="31"/>
    </row>
    <row r="139" spans="1:6" s="123" customFormat="1" ht="30" customHeight="1" x14ac:dyDescent="0.25">
      <c r="A139" s="31"/>
      <c r="B139" s="31"/>
      <c r="C139" s="31"/>
      <c r="D139" s="31"/>
      <c r="E139" s="31"/>
      <c r="F139" s="31"/>
    </row>
    <row r="140" spans="1:6" s="123" customFormat="1" ht="30" customHeight="1" x14ac:dyDescent="0.25"/>
    <row r="141" spans="1:6" s="123" customFormat="1" ht="30" customHeight="1" x14ac:dyDescent="0.25"/>
    <row r="142" spans="1:6" s="123" customFormat="1" ht="30" customHeight="1" x14ac:dyDescent="0.25"/>
    <row r="143" spans="1:6" s="123" customFormat="1" ht="30" customHeight="1" x14ac:dyDescent="0.25"/>
    <row r="144" spans="1:6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36:B136"/>
    <mergeCell ref="A137:E13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39:F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2060"/>
    <pageSetUpPr fitToPage="1"/>
  </sheetPr>
  <dimension ref="A1:P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42578125"/>
    <col min="7" max="7" width="8.7109375" customWidth="1"/>
    <col min="8" max="8" width="4.140625" customWidth="1"/>
    <col min="9" max="9" width="10.5703125" customWidth="1"/>
    <col min="10" max="10" width="11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1991</v>
      </c>
    </row>
    <row r="7" spans="1:10" x14ac:dyDescent="0.25">
      <c r="A7" t="s">
        <v>8</v>
      </c>
      <c r="C7" s="20">
        <v>1047.3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43617</v>
      </c>
      <c r="J11" s="144">
        <v>43983</v>
      </c>
    </row>
    <row r="12" spans="1:10" x14ac:dyDescent="0.25">
      <c r="A12" t="s">
        <v>13</v>
      </c>
      <c r="G12" t="s">
        <v>14</v>
      </c>
      <c r="H12" s="22"/>
      <c r="I12" s="134">
        <v>16.29</v>
      </c>
      <c r="J12" s="133">
        <v>17.11</v>
      </c>
    </row>
    <row r="13" spans="1:10" x14ac:dyDescent="0.25">
      <c r="I13" s="25"/>
      <c r="J13" s="114"/>
    </row>
    <row r="14" spans="1:10" x14ac:dyDescent="0.25">
      <c r="H14" s="22"/>
      <c r="I14" s="25"/>
      <c r="J14" s="114"/>
    </row>
    <row r="15" spans="1:10" ht="15.7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6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6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6" ht="9.75" customHeight="1" x14ac:dyDescent="0.25"/>
    <row r="20" spans="1:16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6" x14ac:dyDescent="0.25">
      <c r="A21" s="113">
        <v>1</v>
      </c>
      <c r="B21" s="186" t="s">
        <v>21</v>
      </c>
      <c r="C21" s="186"/>
      <c r="D21" s="186"/>
      <c r="E21" s="202">
        <v>219723.73</v>
      </c>
      <c r="F21" s="202"/>
      <c r="G21" s="202">
        <v>220593.04</v>
      </c>
      <c r="H21" s="202"/>
      <c r="I21" s="197">
        <v>-869.31</v>
      </c>
      <c r="J21" s="197"/>
    </row>
    <row r="22" spans="1:16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6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6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565.94000000000005</v>
      </c>
    </row>
    <row r="25" spans="1:16" x14ac:dyDescent="0.25">
      <c r="A25" s="26" t="s">
        <v>24</v>
      </c>
    </row>
    <row r="26" spans="1:16" ht="10.5" customHeight="1" x14ac:dyDescent="0.25"/>
    <row r="27" spans="1:16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6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6.09</v>
      </c>
      <c r="H28" s="230"/>
      <c r="I28" s="197">
        <f>G28*$C$7*12</f>
        <v>76536.683999999994</v>
      </c>
      <c r="J28" s="197"/>
    </row>
    <row r="29" spans="1:16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4.6500000000000004</v>
      </c>
      <c r="H29" s="230"/>
      <c r="I29" s="197">
        <f>G29*$C$7*12</f>
        <v>58439.34</v>
      </c>
      <c r="J29" s="197"/>
    </row>
    <row r="30" spans="1:16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13824.36</v>
      </c>
      <c r="J30" s="197"/>
    </row>
    <row r="31" spans="1:16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21">
        <v>0</v>
      </c>
      <c r="H31" s="222"/>
      <c r="I31" s="197">
        <f t="shared" ref="I31:I37" si="0">G31*$C$7*12</f>
        <v>0</v>
      </c>
      <c r="J31" s="197"/>
    </row>
    <row r="32" spans="1:16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21">
        <v>2.27</v>
      </c>
      <c r="H32" s="222"/>
      <c r="I32" s="197">
        <f t="shared" si="0"/>
        <v>28528.452000000001</v>
      </c>
      <c r="J32" s="197"/>
      <c r="P32">
        <v>0</v>
      </c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6032.4479999999994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3770.2799999999997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2890.5479999999998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1.99</v>
      </c>
      <c r="H37" s="222"/>
      <c r="I37" s="197">
        <f t="shared" si="0"/>
        <v>25009.523999999998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229">
        <f>SUM(G28:H37)</f>
        <v>17.11</v>
      </c>
      <c r="H38" s="230"/>
      <c r="I38" s="197">
        <f>I28+I29+I30+I31+I32+I33+I34+I35+I36+I37</f>
        <v>215031.63599999997</v>
      </c>
      <c r="J38" s="197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233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234</v>
      </c>
      <c r="B47" s="37" t="s">
        <v>235</v>
      </c>
      <c r="C47" s="38"/>
      <c r="D47" s="39">
        <v>197.5</v>
      </c>
      <c r="E47" s="38"/>
      <c r="F47" s="38"/>
    </row>
    <row r="48" spans="1:10" s="123" customFormat="1" ht="30" customHeight="1" x14ac:dyDescent="0.25">
      <c r="A48" s="36" t="s">
        <v>236</v>
      </c>
      <c r="B48" s="37" t="s">
        <v>237</v>
      </c>
      <c r="C48" s="38"/>
      <c r="D48" s="39">
        <v>395</v>
      </c>
      <c r="E48" s="38"/>
      <c r="F48" s="38"/>
    </row>
    <row r="49" spans="1:6" s="123" customFormat="1" ht="30" customHeight="1" x14ac:dyDescent="0.25">
      <c r="A49" s="36" t="s">
        <v>238</v>
      </c>
      <c r="B49" s="37" t="s">
        <v>239</v>
      </c>
      <c r="C49" s="38"/>
      <c r="D49" s="38"/>
      <c r="E49" s="39">
        <v>395</v>
      </c>
      <c r="F49" s="38"/>
    </row>
    <row r="50" spans="1:6" s="123" customFormat="1" ht="30" customHeight="1" x14ac:dyDescent="0.25">
      <c r="A50" s="36" t="s">
        <v>240</v>
      </c>
      <c r="B50" s="37" t="s">
        <v>241</v>
      </c>
      <c r="C50" s="38"/>
      <c r="D50" s="39">
        <v>790</v>
      </c>
      <c r="E50" s="38"/>
      <c r="F50" s="38"/>
    </row>
    <row r="51" spans="1:6" s="123" customFormat="1" ht="30" customHeight="1" x14ac:dyDescent="0.25">
      <c r="A51" s="36" t="s">
        <v>242</v>
      </c>
      <c r="B51" s="37" t="s">
        <v>48</v>
      </c>
      <c r="C51" s="39">
        <v>410</v>
      </c>
      <c r="D51" s="38"/>
      <c r="E51" s="38"/>
      <c r="F51" s="38"/>
    </row>
    <row r="52" spans="1:6" s="123" customFormat="1" ht="30" customHeight="1" x14ac:dyDescent="0.25">
      <c r="A52" s="36" t="s">
        <v>243</v>
      </c>
      <c r="B52" s="37" t="s">
        <v>244</v>
      </c>
      <c r="C52" s="40">
        <v>3619.3</v>
      </c>
      <c r="D52" s="38"/>
      <c r="E52" s="38"/>
      <c r="F52" s="38"/>
    </row>
    <row r="53" spans="1:6" s="123" customFormat="1" ht="30" customHeight="1" x14ac:dyDescent="0.25">
      <c r="A53" s="36" t="s">
        <v>245</v>
      </c>
      <c r="B53" s="37" t="s">
        <v>241</v>
      </c>
      <c r="C53" s="38"/>
      <c r="D53" s="39">
        <v>790</v>
      </c>
      <c r="E53" s="38"/>
      <c r="F53" s="38"/>
    </row>
    <row r="54" spans="1:6" s="123" customFormat="1" ht="30" customHeight="1" x14ac:dyDescent="0.25">
      <c r="A54" s="36" t="s">
        <v>246</v>
      </c>
      <c r="B54" s="37" t="s">
        <v>247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248</v>
      </c>
      <c r="B55" s="37" t="s">
        <v>216</v>
      </c>
      <c r="C55" s="39">
        <v>395</v>
      </c>
      <c r="D55" s="38"/>
      <c r="E55" s="38"/>
      <c r="F55" s="38"/>
    </row>
    <row r="56" spans="1:6" s="123" customFormat="1" ht="30" customHeight="1" x14ac:dyDescent="0.25">
      <c r="A56" s="36" t="s">
        <v>249</v>
      </c>
      <c r="B56" s="37" t="s">
        <v>241</v>
      </c>
      <c r="C56" s="38"/>
      <c r="D56" s="39">
        <v>790</v>
      </c>
      <c r="E56" s="38"/>
      <c r="F56" s="38"/>
    </row>
    <row r="57" spans="1:6" s="123" customFormat="1" ht="30" customHeight="1" x14ac:dyDescent="0.25">
      <c r="A57" s="36" t="s">
        <v>250</v>
      </c>
      <c r="B57" s="37" t="s">
        <v>241</v>
      </c>
      <c r="C57" s="38"/>
      <c r="D57" s="39">
        <v>461</v>
      </c>
      <c r="E57" s="38"/>
      <c r="F57" s="38"/>
    </row>
    <row r="58" spans="1:6" s="123" customFormat="1" ht="30" customHeight="1" x14ac:dyDescent="0.25">
      <c r="A58" s="36" t="s">
        <v>250</v>
      </c>
      <c r="B58" s="37" t="s">
        <v>251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250</v>
      </c>
      <c r="B59" s="37" t="s">
        <v>241</v>
      </c>
      <c r="C59" s="38"/>
      <c r="D59" s="39">
        <v>833</v>
      </c>
      <c r="E59" s="38"/>
      <c r="F59" s="38"/>
    </row>
    <row r="60" spans="1:6" s="123" customFormat="1" ht="30" customHeight="1" x14ac:dyDescent="0.25">
      <c r="A60" s="36" t="s">
        <v>252</v>
      </c>
      <c r="B60" s="37" t="s">
        <v>253</v>
      </c>
      <c r="C60" s="40">
        <v>9000</v>
      </c>
      <c r="D60" s="38"/>
      <c r="E60" s="38"/>
      <c r="F60" s="38"/>
    </row>
    <row r="61" spans="1:6" s="123" customFormat="1" ht="30" customHeight="1" x14ac:dyDescent="0.25">
      <c r="A61" s="36" t="s">
        <v>254</v>
      </c>
      <c r="B61" s="37" t="s">
        <v>216</v>
      </c>
      <c r="C61" s="39">
        <v>395</v>
      </c>
      <c r="D61" s="38"/>
      <c r="E61" s="38"/>
      <c r="F61" s="38"/>
    </row>
    <row r="62" spans="1:6" s="123" customFormat="1" ht="30" customHeight="1" x14ac:dyDescent="0.25">
      <c r="A62" s="36" t="s">
        <v>255</v>
      </c>
      <c r="B62" s="37" t="s">
        <v>256</v>
      </c>
      <c r="C62" s="38"/>
      <c r="D62" s="39">
        <v>197.5</v>
      </c>
      <c r="E62" s="38"/>
      <c r="F62" s="38"/>
    </row>
    <row r="63" spans="1:6" s="123" customFormat="1" ht="30" customHeight="1" x14ac:dyDescent="0.25">
      <c r="A63" s="36" t="s">
        <v>257</v>
      </c>
      <c r="B63" s="37" t="s">
        <v>241</v>
      </c>
      <c r="C63" s="38"/>
      <c r="D63" s="39">
        <v>197.5</v>
      </c>
      <c r="E63" s="38"/>
      <c r="F63" s="38"/>
    </row>
    <row r="64" spans="1:6" s="123" customFormat="1" ht="30" customHeight="1" x14ac:dyDescent="0.25">
      <c r="A64" s="36" t="s">
        <v>217</v>
      </c>
      <c r="B64" s="37" t="s">
        <v>216</v>
      </c>
      <c r="C64" s="39">
        <v>457.5</v>
      </c>
      <c r="D64" s="38"/>
      <c r="E64" s="38"/>
      <c r="F64" s="38"/>
    </row>
    <row r="65" spans="1:6" s="123" customFormat="1" ht="30" customHeight="1" x14ac:dyDescent="0.25">
      <c r="A65" s="36" t="s">
        <v>218</v>
      </c>
      <c r="B65" s="37" t="s">
        <v>258</v>
      </c>
      <c r="C65" s="38"/>
      <c r="D65" s="38"/>
      <c r="E65" s="40">
        <v>2266</v>
      </c>
      <c r="F65" s="38"/>
    </row>
    <row r="66" spans="1:6" s="123" customFormat="1" ht="30" customHeight="1" x14ac:dyDescent="0.25">
      <c r="A66" s="36" t="s">
        <v>219</v>
      </c>
      <c r="B66" s="37" t="s">
        <v>79</v>
      </c>
      <c r="C66" s="39">
        <v>790</v>
      </c>
      <c r="D66" s="38"/>
      <c r="E66" s="38"/>
      <c r="F66" s="38"/>
    </row>
    <row r="67" spans="1:6" s="123" customFormat="1" ht="30" customHeight="1" x14ac:dyDescent="0.25">
      <c r="A67" s="36" t="s">
        <v>259</v>
      </c>
      <c r="B67" s="37" t="s">
        <v>216</v>
      </c>
      <c r="C67" s="39">
        <v>197.5</v>
      </c>
      <c r="D67" s="38"/>
      <c r="E67" s="38"/>
      <c r="F67" s="38"/>
    </row>
    <row r="68" spans="1:6" s="123" customFormat="1" ht="30" customHeight="1" x14ac:dyDescent="0.25">
      <c r="A68" s="36" t="s">
        <v>260</v>
      </c>
      <c r="B68" s="37" t="s">
        <v>261</v>
      </c>
      <c r="C68" s="38"/>
      <c r="D68" s="39">
        <v>395</v>
      </c>
      <c r="E68" s="38"/>
      <c r="F68" s="38"/>
    </row>
    <row r="69" spans="1:6" s="123" customFormat="1" ht="30" customHeight="1" x14ac:dyDescent="0.25">
      <c r="A69" s="36" t="s">
        <v>262</v>
      </c>
      <c r="B69" s="37" t="s">
        <v>216</v>
      </c>
      <c r="C69" s="39">
        <v>395</v>
      </c>
      <c r="D69" s="38"/>
      <c r="E69" s="38"/>
      <c r="F69" s="38"/>
    </row>
    <row r="70" spans="1:6" s="123" customFormat="1" ht="30" customHeight="1" x14ac:dyDescent="0.25">
      <c r="A70" s="36" t="s">
        <v>263</v>
      </c>
      <c r="B70" s="37" t="s">
        <v>216</v>
      </c>
      <c r="C70" s="39">
        <v>395</v>
      </c>
      <c r="D70" s="38"/>
      <c r="E70" s="38"/>
      <c r="F70" s="38"/>
    </row>
    <row r="71" spans="1:6" s="123" customFormat="1" ht="30" customHeight="1" x14ac:dyDescent="0.25">
      <c r="A71" s="36" t="s">
        <v>264</v>
      </c>
      <c r="B71" s="37" t="s">
        <v>216</v>
      </c>
      <c r="C71" s="40">
        <v>1382.5</v>
      </c>
      <c r="D71" s="38"/>
      <c r="E71" s="38"/>
      <c r="F71" s="38"/>
    </row>
    <row r="72" spans="1:6" s="123" customFormat="1" ht="30" customHeight="1" x14ac:dyDescent="0.25">
      <c r="A72" s="36" t="s">
        <v>265</v>
      </c>
      <c r="B72" s="37" t="s">
        <v>216</v>
      </c>
      <c r="C72" s="40">
        <v>1975</v>
      </c>
      <c r="D72" s="38"/>
      <c r="E72" s="38"/>
      <c r="F72" s="38"/>
    </row>
    <row r="73" spans="1:6" s="123" customFormat="1" ht="30" customHeight="1" x14ac:dyDescent="0.25">
      <c r="A73" s="36" t="s">
        <v>266</v>
      </c>
      <c r="B73" s="37" t="s">
        <v>267</v>
      </c>
      <c r="C73" s="38"/>
      <c r="D73" s="39">
        <v>395</v>
      </c>
      <c r="E73" s="38"/>
      <c r="F73" s="38"/>
    </row>
    <row r="74" spans="1:6" s="123" customFormat="1" ht="30" customHeight="1" x14ac:dyDescent="0.25">
      <c r="A74" s="36" t="s">
        <v>268</v>
      </c>
      <c r="B74" s="37" t="s">
        <v>216</v>
      </c>
      <c r="C74" s="40">
        <v>2370</v>
      </c>
      <c r="D74" s="38"/>
      <c r="E74" s="38"/>
      <c r="F74" s="38"/>
    </row>
    <row r="75" spans="1:6" s="123" customFormat="1" ht="30" customHeight="1" x14ac:dyDescent="0.25">
      <c r="A75" s="36" t="s">
        <v>269</v>
      </c>
      <c r="B75" s="37" t="s">
        <v>51</v>
      </c>
      <c r="C75" s="39">
        <v>395</v>
      </c>
      <c r="D75" s="38"/>
      <c r="E75" s="38"/>
      <c r="F75" s="38"/>
    </row>
    <row r="76" spans="1:6" s="123" customFormat="1" ht="30" customHeight="1" x14ac:dyDescent="0.25">
      <c r="A76" s="36" t="s">
        <v>270</v>
      </c>
      <c r="B76" s="37" t="s">
        <v>271</v>
      </c>
      <c r="C76" s="38"/>
      <c r="D76" s="39">
        <v>395</v>
      </c>
      <c r="E76" s="38"/>
      <c r="F76" s="38"/>
    </row>
    <row r="77" spans="1:6" s="123" customFormat="1" ht="30" customHeight="1" x14ac:dyDescent="0.25">
      <c r="A77" s="36" t="s">
        <v>272</v>
      </c>
      <c r="B77" s="37" t="s">
        <v>216</v>
      </c>
      <c r="C77" s="40">
        <v>2370</v>
      </c>
      <c r="D77" s="38"/>
      <c r="E77" s="38"/>
      <c r="F77" s="38"/>
    </row>
    <row r="78" spans="1:6" s="123" customFormat="1" ht="30" customHeight="1" x14ac:dyDescent="0.25">
      <c r="A78" s="36" t="s">
        <v>273</v>
      </c>
      <c r="B78" s="37" t="s">
        <v>274</v>
      </c>
      <c r="C78" s="40">
        <v>4820</v>
      </c>
      <c r="D78" s="38"/>
      <c r="E78" s="38"/>
      <c r="F78" s="38"/>
    </row>
    <row r="79" spans="1:6" s="123" customFormat="1" ht="30" customHeight="1" x14ac:dyDescent="0.25">
      <c r="A79" s="36" t="s">
        <v>228</v>
      </c>
      <c r="B79" s="37" t="s">
        <v>275</v>
      </c>
      <c r="C79" s="38"/>
      <c r="D79" s="38"/>
      <c r="E79" s="39">
        <v>395</v>
      </c>
      <c r="F79" s="38"/>
    </row>
    <row r="80" spans="1:6" s="123" customFormat="1" ht="30" customHeight="1" x14ac:dyDescent="0.25">
      <c r="A80" s="36" t="s">
        <v>276</v>
      </c>
      <c r="B80" s="37" t="s">
        <v>216</v>
      </c>
      <c r="C80" s="40">
        <v>2765</v>
      </c>
      <c r="D80" s="38"/>
      <c r="E80" s="38"/>
      <c r="F80" s="38"/>
    </row>
    <row r="81" spans="1:6" s="123" customFormat="1" ht="30" customHeight="1" x14ac:dyDescent="0.25">
      <c r="A81" s="36" t="s">
        <v>277</v>
      </c>
      <c r="B81" s="37" t="s">
        <v>278</v>
      </c>
      <c r="C81" s="38"/>
      <c r="D81" s="39">
        <v>395</v>
      </c>
      <c r="E81" s="38"/>
      <c r="F81" s="38"/>
    </row>
    <row r="82" spans="1:6" s="123" customFormat="1" ht="30" customHeight="1" x14ac:dyDescent="0.25">
      <c r="A82" s="36" t="s">
        <v>279</v>
      </c>
      <c r="B82" s="37" t="s">
        <v>280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281</v>
      </c>
      <c r="B83" s="37" t="s">
        <v>216</v>
      </c>
      <c r="C83" s="40">
        <v>2370</v>
      </c>
      <c r="D83" s="38"/>
      <c r="E83" s="38"/>
      <c r="F83" s="38"/>
    </row>
    <row r="84" spans="1:6" s="123" customFormat="1" ht="30" customHeight="1" thickBot="1" x14ac:dyDescent="0.3">
      <c r="A84" s="36" t="s">
        <v>230</v>
      </c>
      <c r="B84" s="37" t="s">
        <v>271</v>
      </c>
      <c r="C84" s="38"/>
      <c r="D84" s="39">
        <v>395</v>
      </c>
      <c r="E84" s="38"/>
      <c r="F84" s="38"/>
    </row>
    <row r="85" spans="1:6" s="123" customFormat="1" ht="30" customHeight="1" x14ac:dyDescent="0.25">
      <c r="A85" s="178" t="s">
        <v>52</v>
      </c>
      <c r="B85" s="178"/>
      <c r="C85" s="41">
        <v>34501.800000000003</v>
      </c>
      <c r="D85" s="41">
        <v>7811.5</v>
      </c>
      <c r="E85" s="41">
        <v>3056</v>
      </c>
      <c r="F85" s="152"/>
    </row>
    <row r="86" spans="1:6" s="123" customFormat="1" ht="30" customHeight="1" x14ac:dyDescent="0.25">
      <c r="A86" s="194" t="s">
        <v>22</v>
      </c>
      <c r="B86" s="194"/>
      <c r="C86" s="194"/>
      <c r="D86" s="194"/>
      <c r="E86" s="194"/>
      <c r="F86" s="108">
        <v>45369.3</v>
      </c>
    </row>
    <row r="87" spans="1:6" s="123" customFormat="1" ht="30" customHeight="1" x14ac:dyDescent="0.25">
      <c r="A87" s="31"/>
      <c r="B87" s="31"/>
      <c r="C87" s="31"/>
      <c r="D87" s="31"/>
      <c r="E87" s="31"/>
      <c r="F87" s="31"/>
    </row>
    <row r="88" spans="1:6" s="123" customFormat="1" ht="30" customHeight="1" x14ac:dyDescent="0.25">
      <c r="A88" s="31"/>
      <c r="B88" s="31"/>
      <c r="C88" s="31"/>
      <c r="D88" s="31"/>
      <c r="E88" s="31"/>
      <c r="F88" s="31"/>
    </row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>
      <c r="B215"/>
      <c r="C215"/>
      <c r="D215"/>
      <c r="E215"/>
      <c r="F215"/>
    </row>
    <row r="216" spans="1:6" s="123" customFormat="1" ht="30" customHeight="1" x14ac:dyDescent="0.25"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0:F40"/>
    <mergeCell ref="A85:B85"/>
    <mergeCell ref="A86:E86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11.42578125"/>
    <col min="10" max="10" width="12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1986</v>
      </c>
    </row>
    <row r="7" spans="1:10" x14ac:dyDescent="0.25">
      <c r="A7" t="s">
        <v>8</v>
      </c>
      <c r="C7" s="20">
        <v>319.60000000000002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43586</v>
      </c>
      <c r="J11" s="144">
        <v>43586</v>
      </c>
    </row>
    <row r="12" spans="1:10" x14ac:dyDescent="0.25">
      <c r="A12" t="s">
        <v>13</v>
      </c>
      <c r="G12" t="s">
        <v>14</v>
      </c>
      <c r="H12" s="22"/>
      <c r="I12" s="133">
        <v>16.149999999999999</v>
      </c>
      <c r="J12" s="133">
        <v>16.97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6.5" customHeight="1" x14ac:dyDescent="0.25">
      <c r="I15" s="43"/>
      <c r="J15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67867.17</v>
      </c>
      <c r="F21" s="202"/>
      <c r="G21" s="202">
        <v>66657.34</v>
      </c>
      <c r="H21" s="202"/>
      <c r="I21" s="197">
        <f>SUM(E21-G21)</f>
        <v>1209.8300000000017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1209.83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6.03</v>
      </c>
      <c r="H28" s="199"/>
      <c r="I28" s="197">
        <f>G28*$C$7*12</f>
        <v>23126.256000000005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17756.976000000002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4218.7200000000012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2.23</v>
      </c>
      <c r="H32" s="196"/>
      <c r="I32" s="197">
        <f t="shared" si="0"/>
        <v>8552.496000000001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1840.8960000000002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1150.5600000000002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882.09600000000012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1.95</v>
      </c>
      <c r="H37" s="196"/>
      <c r="I37" s="197">
        <f t="shared" si="0"/>
        <v>7478.64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65006.64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779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633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68.2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780</v>
      </c>
      <c r="B48" s="37" t="s">
        <v>567</v>
      </c>
      <c r="C48" s="38"/>
      <c r="D48" s="39">
        <v>139</v>
      </c>
      <c r="E48" s="38"/>
      <c r="F48" s="38"/>
    </row>
    <row r="49" spans="1:6" s="123" customFormat="1" ht="30" customHeight="1" x14ac:dyDescent="0.25">
      <c r="A49" s="36" t="s">
        <v>781</v>
      </c>
      <c r="B49" s="37" t="s">
        <v>48</v>
      </c>
      <c r="C49" s="39">
        <v>205</v>
      </c>
      <c r="D49" s="38"/>
      <c r="E49" s="38"/>
      <c r="F49" s="38"/>
    </row>
    <row r="50" spans="1:6" s="123" customFormat="1" ht="30" customHeight="1" x14ac:dyDescent="0.25">
      <c r="A50" s="36" t="s">
        <v>746</v>
      </c>
      <c r="B50" s="37" t="s">
        <v>782</v>
      </c>
      <c r="C50" s="38"/>
      <c r="D50" s="38"/>
      <c r="E50" s="40">
        <v>1473</v>
      </c>
      <c r="F50" s="38"/>
    </row>
    <row r="51" spans="1:6" s="123" customFormat="1" ht="30" customHeight="1" x14ac:dyDescent="0.25">
      <c r="A51" s="36" t="s">
        <v>783</v>
      </c>
      <c r="B51" s="37" t="s">
        <v>594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784</v>
      </c>
      <c r="B52" s="37" t="s">
        <v>594</v>
      </c>
      <c r="C52" s="38"/>
      <c r="D52" s="40">
        <v>3950</v>
      </c>
      <c r="E52" s="38"/>
      <c r="F52" s="38"/>
    </row>
    <row r="53" spans="1:6" s="123" customFormat="1" ht="30" customHeight="1" x14ac:dyDescent="0.25">
      <c r="A53" s="36" t="s">
        <v>751</v>
      </c>
      <c r="B53" s="37" t="s">
        <v>294</v>
      </c>
      <c r="C53" s="38"/>
      <c r="D53" s="38"/>
      <c r="E53" s="39">
        <v>790</v>
      </c>
      <c r="F53" s="38"/>
    </row>
    <row r="54" spans="1:6" s="123" customFormat="1" ht="30" customHeight="1" x14ac:dyDescent="0.25">
      <c r="A54" s="36" t="s">
        <v>696</v>
      </c>
      <c r="B54" s="37" t="s">
        <v>343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785</v>
      </c>
      <c r="B55" s="37" t="s">
        <v>51</v>
      </c>
      <c r="C55" s="39">
        <v>205</v>
      </c>
      <c r="D55" s="38"/>
      <c r="E55" s="38"/>
      <c r="F55" s="38"/>
    </row>
    <row r="56" spans="1:6" s="123" customFormat="1" ht="30" customHeight="1" thickBot="1" x14ac:dyDescent="0.3">
      <c r="A56" s="36" t="s">
        <v>775</v>
      </c>
      <c r="B56" s="37" t="s">
        <v>278</v>
      </c>
      <c r="C56" s="38"/>
      <c r="D56" s="39">
        <v>395</v>
      </c>
      <c r="E56" s="38"/>
      <c r="F56" s="38"/>
    </row>
    <row r="57" spans="1:6" s="123" customFormat="1" ht="30" customHeight="1" x14ac:dyDescent="0.25">
      <c r="A57" s="178" t="s">
        <v>52</v>
      </c>
      <c r="B57" s="178"/>
      <c r="C57" s="157">
        <v>410</v>
      </c>
      <c r="D57" s="41">
        <v>5274</v>
      </c>
      <c r="E57" s="41">
        <v>2263</v>
      </c>
      <c r="F57" s="158"/>
    </row>
    <row r="58" spans="1:6" s="123" customFormat="1" ht="30" customHeight="1" x14ac:dyDescent="0.25">
      <c r="A58" s="194" t="s">
        <v>22</v>
      </c>
      <c r="B58" s="194"/>
      <c r="C58" s="194"/>
      <c r="D58" s="194"/>
      <c r="E58" s="194"/>
      <c r="F58" s="108">
        <v>7947</v>
      </c>
    </row>
    <row r="59" spans="1:6" s="123" customFormat="1" ht="30" customHeight="1" x14ac:dyDescent="0.25">
      <c r="A59" s="31"/>
      <c r="B59" s="31"/>
      <c r="C59" s="31"/>
      <c r="D59" s="31"/>
      <c r="E59" s="31"/>
      <c r="F59" s="31"/>
    </row>
    <row r="60" spans="1:6" s="123" customFormat="1" ht="30" customHeight="1" x14ac:dyDescent="0.25">
      <c r="A60" s="31"/>
      <c r="B60" s="31"/>
      <c r="C60" s="31"/>
      <c r="D60" s="31"/>
      <c r="E60" s="31"/>
      <c r="F60" s="31"/>
    </row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57:B57"/>
    <mergeCell ref="A58:E5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4.140625" customWidth="1"/>
    <col min="7" max="7" width="8.7109375" customWidth="1"/>
    <col min="8" max="8" width="4.140625" customWidth="1"/>
    <col min="9" max="9" width="8.7109375" customWidth="1"/>
    <col min="10" max="10" width="10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1959</v>
      </c>
    </row>
    <row r="7" spans="1:10" x14ac:dyDescent="0.25">
      <c r="A7" t="s">
        <v>8</v>
      </c>
      <c r="C7" s="20">
        <v>314.5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36167.64</v>
      </c>
      <c r="F21" s="202"/>
      <c r="G21" s="202">
        <v>18001.759999999998</v>
      </c>
      <c r="H21" s="202"/>
      <c r="I21" s="197">
        <f>SUM(E21-G21)</f>
        <v>18165.88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89588.03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4.99</v>
      </c>
      <c r="H28" s="199"/>
      <c r="I28" s="197">
        <f>G28*$C$7*12</f>
        <v>18832.260000000002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4151.4000000000005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377.40000000000003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1811.52</v>
      </c>
      <c r="J34" s="197"/>
    </row>
    <row r="35" spans="1:10" ht="19.899999999999999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1132.1999999999998</v>
      </c>
      <c r="J35" s="197"/>
    </row>
    <row r="36" spans="1:10" ht="22.9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0.24</v>
      </c>
      <c r="H36" s="196"/>
      <c r="I36" s="197">
        <f t="shared" si="0"/>
        <v>905.76</v>
      </c>
      <c r="J36" s="197"/>
    </row>
    <row r="37" spans="1:10" ht="19.149999999999999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7132.86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34343.4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786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213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30" customHeight="1" x14ac:dyDescent="0.25">
      <c r="A49" s="36" t="s">
        <v>787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215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259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220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483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264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265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268</v>
      </c>
      <c r="B57" s="37" t="s">
        <v>216</v>
      </c>
      <c r="C57" s="40">
        <v>2370</v>
      </c>
      <c r="D57" s="38"/>
      <c r="E57" s="38"/>
      <c r="F57" s="38"/>
    </row>
    <row r="58" spans="1:6" s="123" customFormat="1" ht="30" customHeight="1" x14ac:dyDescent="0.25">
      <c r="A58" s="36" t="s">
        <v>348</v>
      </c>
      <c r="B58" s="37" t="s">
        <v>51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563</v>
      </c>
      <c r="B59" s="37" t="s">
        <v>294</v>
      </c>
      <c r="C59" s="38"/>
      <c r="D59" s="38"/>
      <c r="E59" s="39">
        <v>790</v>
      </c>
      <c r="F59" s="38"/>
    </row>
    <row r="60" spans="1:6" s="123" customFormat="1" ht="30" customHeight="1" x14ac:dyDescent="0.25">
      <c r="A60" s="36" t="s">
        <v>410</v>
      </c>
      <c r="B60" s="37" t="s">
        <v>286</v>
      </c>
      <c r="C60" s="38"/>
      <c r="D60" s="38"/>
      <c r="E60" s="39">
        <v>431</v>
      </c>
      <c r="F60" s="38"/>
    </row>
    <row r="61" spans="1:6" s="123" customFormat="1" ht="30" customHeight="1" x14ac:dyDescent="0.25">
      <c r="A61" s="36" t="s">
        <v>272</v>
      </c>
      <c r="B61" s="37" t="s">
        <v>216</v>
      </c>
      <c r="C61" s="40">
        <v>2370</v>
      </c>
      <c r="D61" s="38"/>
      <c r="E61" s="38"/>
      <c r="F61" s="38"/>
    </row>
    <row r="62" spans="1:6" s="123" customFormat="1" ht="30" customHeight="1" x14ac:dyDescent="0.25">
      <c r="A62" s="36" t="s">
        <v>272</v>
      </c>
      <c r="B62" s="37" t="s">
        <v>216</v>
      </c>
      <c r="C62" s="40">
        <v>2370</v>
      </c>
      <c r="D62" s="38"/>
      <c r="E62" s="38"/>
      <c r="F62" s="38"/>
    </row>
    <row r="63" spans="1:6" s="123" customFormat="1" ht="30" customHeight="1" x14ac:dyDescent="0.25">
      <c r="A63" s="36" t="s">
        <v>229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36" t="s">
        <v>577</v>
      </c>
      <c r="B64" s="37" t="s">
        <v>788</v>
      </c>
      <c r="C64" s="40">
        <v>1935.34</v>
      </c>
      <c r="D64" s="38"/>
      <c r="E64" s="38"/>
      <c r="F64" s="38"/>
    </row>
    <row r="65" spans="1:6" s="123" customFormat="1" ht="30" customHeight="1" thickBot="1" x14ac:dyDescent="0.3">
      <c r="A65" s="36" t="s">
        <v>281</v>
      </c>
      <c r="B65" s="37" t="s">
        <v>216</v>
      </c>
      <c r="C65" s="40">
        <v>2370</v>
      </c>
      <c r="D65" s="38"/>
      <c r="E65" s="38"/>
      <c r="F65" s="38"/>
    </row>
    <row r="66" spans="1:6" s="123" customFormat="1" ht="30" customHeight="1" x14ac:dyDescent="0.25">
      <c r="A66" s="178" t="s">
        <v>52</v>
      </c>
      <c r="B66" s="178"/>
      <c r="C66" s="41">
        <v>18025.84</v>
      </c>
      <c r="D66" s="158"/>
      <c r="E66" s="41">
        <v>1221</v>
      </c>
      <c r="F66" s="158"/>
    </row>
    <row r="67" spans="1:6" s="123" customFormat="1" ht="30" customHeight="1" x14ac:dyDescent="0.25">
      <c r="A67" s="194" t="s">
        <v>22</v>
      </c>
      <c r="B67" s="194"/>
      <c r="C67" s="194"/>
      <c r="D67" s="194"/>
      <c r="E67" s="194"/>
      <c r="F67" s="108">
        <v>19246.84</v>
      </c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2:F42"/>
    <mergeCell ref="A66:B66"/>
    <mergeCell ref="A67:E6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2060"/>
    <pageSetUpPr fitToPage="1"/>
  </sheetPr>
  <dimension ref="A1:J246"/>
  <sheetViews>
    <sheetView topLeftCell="A23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8.7109375" customWidth="1"/>
    <col min="10" max="10" width="10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89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1960</v>
      </c>
    </row>
    <row r="7" spans="1:10" x14ac:dyDescent="0.25">
      <c r="A7" t="s">
        <v>8</v>
      </c>
      <c r="C7" s="20">
        <v>308.2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34845.040000000001</v>
      </c>
      <c r="F21" s="202"/>
      <c r="G21" s="202">
        <v>27058.23</v>
      </c>
      <c r="H21" s="202"/>
      <c r="I21" s="197">
        <f>SUM(E21-G21)</f>
        <v>7786.8100000000013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56082.34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49">
        <v>4.99</v>
      </c>
      <c r="H28" s="150"/>
      <c r="I28" s="197">
        <f>G28*$C$7*12</f>
        <v>18455.016000000003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49">
        <v>0</v>
      </c>
      <c r="H29" s="15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47">
        <v>1.1000000000000001</v>
      </c>
      <c r="H30" s="148"/>
      <c r="I30" s="197">
        <f>G30*$C$7*12</f>
        <v>4068.2400000000007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47">
        <v>0.1</v>
      </c>
      <c r="H31" s="148"/>
      <c r="I31" s="197">
        <f t="shared" ref="I31:I37" si="0">G31*$C$7*12</f>
        <v>369.84000000000003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47">
        <v>0</v>
      </c>
      <c r="H32" s="148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47">
        <v>0</v>
      </c>
      <c r="H33" s="148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47">
        <v>0.48</v>
      </c>
      <c r="H34" s="148"/>
      <c r="I34" s="197">
        <f t="shared" si="0"/>
        <v>1775.2319999999997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47">
        <v>0.3</v>
      </c>
      <c r="H35" s="148"/>
      <c r="I35" s="197">
        <f t="shared" si="0"/>
        <v>1109.52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47">
        <v>0.24</v>
      </c>
      <c r="H36" s="148"/>
      <c r="I36" s="197">
        <f t="shared" si="0"/>
        <v>887.61599999999987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47">
        <v>1.89</v>
      </c>
      <c r="H37" s="148"/>
      <c r="I37" s="197">
        <f t="shared" si="0"/>
        <v>6989.9759999999987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33655.440000000002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789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68.2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787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255</v>
      </c>
      <c r="B50" s="37" t="s">
        <v>253</v>
      </c>
      <c r="C50" s="40">
        <v>3000</v>
      </c>
      <c r="D50" s="38"/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259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220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483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264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265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348</v>
      </c>
      <c r="B57" s="37" t="s">
        <v>51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272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623</v>
      </c>
      <c r="B59" s="37" t="s">
        <v>625</v>
      </c>
      <c r="C59" s="40">
        <v>4583</v>
      </c>
      <c r="D59" s="38"/>
      <c r="E59" s="38"/>
      <c r="F59" s="38"/>
    </row>
    <row r="60" spans="1: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thickBot="1" x14ac:dyDescent="0.3">
      <c r="A61" s="36" t="s">
        <v>281</v>
      </c>
      <c r="B61" s="37" t="s">
        <v>216</v>
      </c>
      <c r="C61" s="40">
        <v>2370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18933.5</v>
      </c>
      <c r="D62" s="158"/>
      <c r="E62" s="158"/>
      <c r="F62" s="158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18933.5</v>
      </c>
    </row>
    <row r="64" spans="1:6" s="123" customFormat="1" ht="30" customHeight="1" x14ac:dyDescent="0.25">
      <c r="A64" s="31"/>
      <c r="B64" s="31"/>
      <c r="C64" s="31"/>
      <c r="D64" s="31"/>
      <c r="E64" s="31"/>
      <c r="F64" s="31"/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>
      <c r="A70" s="31"/>
      <c r="B70" s="31"/>
      <c r="C70" s="31"/>
      <c r="D70" s="31"/>
      <c r="E70" s="31"/>
      <c r="F70" s="31"/>
    </row>
    <row r="71" spans="1:6" s="123" customFormat="1" ht="30" customHeight="1" x14ac:dyDescent="0.25">
      <c r="A71" s="31"/>
      <c r="B71" s="31"/>
      <c r="C71" s="31"/>
      <c r="D71" s="31"/>
      <c r="E71" s="31"/>
      <c r="F71" s="31"/>
    </row>
    <row r="72" spans="1:6" s="123" customFormat="1" ht="30" customHeight="1" x14ac:dyDescent="0.25">
      <c r="A72" s="31"/>
      <c r="B72" s="31"/>
      <c r="C72" s="31"/>
      <c r="D72" s="31"/>
      <c r="E72" s="31"/>
      <c r="F72" s="31"/>
    </row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54">
    <mergeCell ref="A41:F41"/>
    <mergeCell ref="A62:B62"/>
    <mergeCell ref="A63:E63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30:E30"/>
    <mergeCell ref="I30:J30"/>
    <mergeCell ref="B31:E31"/>
    <mergeCell ref="I31:J31"/>
    <mergeCell ref="B28:E28"/>
    <mergeCell ref="I28:J28"/>
    <mergeCell ref="B29:E29"/>
    <mergeCell ref="I29:J29"/>
    <mergeCell ref="B34:E34"/>
    <mergeCell ref="I34:J34"/>
    <mergeCell ref="B35:E35"/>
    <mergeCell ref="I35:J35"/>
    <mergeCell ref="B32:E32"/>
    <mergeCell ref="I32:J32"/>
    <mergeCell ref="B33:E33"/>
    <mergeCell ref="I33:J33"/>
    <mergeCell ref="B36:E36"/>
    <mergeCell ref="I36:J36"/>
    <mergeCell ref="B37:E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2.85546875" customWidth="1"/>
    <col min="7" max="7" width="8.7109375" customWidth="1"/>
    <col min="8" max="8" width="3.28515625" customWidth="1"/>
    <col min="9" max="9" width="8.7109375" customWidth="1"/>
    <col min="10" max="10" width="10.855468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388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43960.28</v>
      </c>
      <c r="F21" s="202"/>
      <c r="G21" s="202">
        <v>29764.27</v>
      </c>
      <c r="H21" s="202"/>
      <c r="I21" s="197">
        <f>SUM(E21-G21)</f>
        <v>14196.009999999998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113712.21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35">
        <v>4.99</v>
      </c>
      <c r="H28" s="236"/>
      <c r="I28" s="233">
        <f>G28*$C$7*12</f>
        <v>23233.440000000002</v>
      </c>
      <c r="J28" s="234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35">
        <v>0</v>
      </c>
      <c r="H29" s="236"/>
      <c r="I29" s="233">
        <f>G29*$C$7*12</f>
        <v>0</v>
      </c>
      <c r="J29" s="234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31">
        <v>1.1000000000000001</v>
      </c>
      <c r="H30" s="232"/>
      <c r="I30" s="233">
        <f>G30*$C$7*12</f>
        <v>5121.6000000000004</v>
      </c>
      <c r="J30" s="234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31">
        <v>0.1</v>
      </c>
      <c r="H31" s="232"/>
      <c r="I31" s="233">
        <f t="shared" ref="I31:I37" si="0">G31*$C$7*12</f>
        <v>465.6</v>
      </c>
      <c r="J31" s="234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31">
        <v>0</v>
      </c>
      <c r="H32" s="232"/>
      <c r="I32" s="233">
        <f t="shared" si="0"/>
        <v>0</v>
      </c>
      <c r="J32" s="234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31">
        <v>0</v>
      </c>
      <c r="H33" s="232"/>
      <c r="I33" s="233">
        <f t="shared" si="0"/>
        <v>0</v>
      </c>
      <c r="J33" s="234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31">
        <v>0.48</v>
      </c>
      <c r="H34" s="232"/>
      <c r="I34" s="233">
        <f t="shared" si="0"/>
        <v>2234.8799999999997</v>
      </c>
      <c r="J34" s="234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31">
        <v>0.3</v>
      </c>
      <c r="H35" s="232"/>
      <c r="I35" s="233">
        <f t="shared" si="0"/>
        <v>1396.8</v>
      </c>
      <c r="J35" s="234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31">
        <v>0.24</v>
      </c>
      <c r="H36" s="232"/>
      <c r="I36" s="233">
        <f t="shared" si="0"/>
        <v>1117.4399999999998</v>
      </c>
      <c r="J36" s="234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31">
        <v>1.89</v>
      </c>
      <c r="H37" s="232"/>
      <c r="I37" s="233">
        <f t="shared" si="0"/>
        <v>8799.84</v>
      </c>
      <c r="J37" s="234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42369.600000000006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123"/>
    </row>
    <row r="41" spans="1:10" ht="20.25" x14ac:dyDescent="0.3">
      <c r="A41" s="177" t="s">
        <v>41</v>
      </c>
      <c r="B41" s="177"/>
      <c r="C41" s="177"/>
      <c r="D41" s="177"/>
      <c r="E41" s="177"/>
      <c r="F41" s="177"/>
      <c r="G41" s="123"/>
    </row>
    <row r="42" spans="1:10" x14ac:dyDescent="0.25">
      <c r="A42" s="31"/>
      <c r="B42" s="31"/>
      <c r="C42" s="31"/>
      <c r="D42" s="31"/>
      <c r="E42" s="31"/>
      <c r="F42" s="31"/>
      <c r="G42" s="123"/>
    </row>
    <row r="43" spans="1:10" ht="18" x14ac:dyDescent="0.25">
      <c r="A43" s="32" t="s">
        <v>790</v>
      </c>
      <c r="B43" s="31"/>
      <c r="C43" s="31"/>
      <c r="D43" s="31"/>
      <c r="E43" s="31"/>
      <c r="F43" s="31"/>
      <c r="G43" s="123"/>
    </row>
    <row r="44" spans="1:10" x14ac:dyDescent="0.25">
      <c r="A44" s="31"/>
      <c r="B44" s="31"/>
      <c r="C44" s="31"/>
      <c r="D44" s="31"/>
      <c r="E44" s="31"/>
      <c r="F44" s="31"/>
      <c r="G44" s="123"/>
    </row>
    <row r="45" spans="1:10" ht="18" x14ac:dyDescent="0.25">
      <c r="A45" s="32" t="s">
        <v>213</v>
      </c>
      <c r="B45" s="31"/>
      <c r="C45" s="31"/>
      <c r="D45" s="31"/>
      <c r="E45" s="31"/>
      <c r="F45" s="31"/>
      <c r="G45" s="123"/>
    </row>
    <row r="46" spans="1:10" ht="15.75" thickBot="1" x14ac:dyDescent="0.3">
      <c r="A46" s="31"/>
      <c r="B46" s="31"/>
      <c r="C46" s="31"/>
      <c r="D46" s="31"/>
      <c r="E46" s="31"/>
      <c r="F46" s="31"/>
      <c r="G46" s="123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  <c r="G47" s="123"/>
    </row>
    <row r="48" spans="1:10" s="123" customFormat="1" ht="30" customHeight="1" x14ac:dyDescent="0.25">
      <c r="A48" s="36" t="s">
        <v>787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441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259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220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483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264</v>
      </c>
      <c r="B54" s="37" t="s">
        <v>216</v>
      </c>
      <c r="C54" s="40">
        <v>1185</v>
      </c>
      <c r="D54" s="38"/>
      <c r="E54" s="38"/>
      <c r="F54" s="38"/>
    </row>
    <row r="55" spans="1:6" s="123" customFormat="1" ht="30" customHeight="1" x14ac:dyDescent="0.25">
      <c r="A55" s="36" t="s">
        <v>265</v>
      </c>
      <c r="B55" s="37" t="s">
        <v>216</v>
      </c>
      <c r="C55" s="39">
        <v>987.5</v>
      </c>
      <c r="D55" s="38"/>
      <c r="E55" s="38"/>
      <c r="F55" s="38"/>
    </row>
    <row r="56" spans="1:6" s="123" customFormat="1" ht="30" customHeight="1" x14ac:dyDescent="0.25">
      <c r="A56" s="36" t="s">
        <v>348</v>
      </c>
      <c r="B56" s="37" t="s">
        <v>51</v>
      </c>
      <c r="C56" s="39">
        <v>197.5</v>
      </c>
      <c r="D56" s="38"/>
      <c r="E56" s="38"/>
      <c r="F56" s="38"/>
    </row>
    <row r="57" spans="1:6" s="123" customFormat="1" ht="30" customHeight="1" x14ac:dyDescent="0.25">
      <c r="A57" s="36" t="s">
        <v>272</v>
      </c>
      <c r="B57" s="37" t="s">
        <v>216</v>
      </c>
      <c r="C57" s="40">
        <v>2370</v>
      </c>
      <c r="D57" s="38"/>
      <c r="E57" s="38"/>
      <c r="F57" s="38"/>
    </row>
    <row r="58" spans="1:6" s="123" customFormat="1" ht="30" customHeight="1" x14ac:dyDescent="0.25">
      <c r="A58" s="36" t="s">
        <v>229</v>
      </c>
      <c r="B58" s="37" t="s">
        <v>216</v>
      </c>
      <c r="C58" s="40">
        <v>2765</v>
      </c>
      <c r="D58" s="38"/>
      <c r="E58" s="38"/>
      <c r="F58" s="38"/>
    </row>
    <row r="59" spans="1:6" s="123" customFormat="1" ht="30" customHeight="1" thickBot="1" x14ac:dyDescent="0.3">
      <c r="A59" s="36" t="s">
        <v>281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178" t="s">
        <v>52</v>
      </c>
      <c r="B60" s="178"/>
      <c r="C60" s="41">
        <v>11350.5</v>
      </c>
      <c r="D60" s="158"/>
      <c r="E60" s="158"/>
      <c r="F60" s="158"/>
    </row>
    <row r="61" spans="1:6" s="123" customFormat="1" ht="30" customHeight="1" x14ac:dyDescent="0.25">
      <c r="A61" s="194" t="s">
        <v>22</v>
      </c>
      <c r="B61" s="194"/>
      <c r="C61" s="194"/>
      <c r="D61" s="194"/>
      <c r="E61" s="194"/>
      <c r="F61" s="108">
        <v>11350.5</v>
      </c>
    </row>
    <row r="62" spans="1:6" s="123" customFormat="1" ht="30" customHeight="1" x14ac:dyDescent="0.25">
      <c r="A62" s="31"/>
      <c r="B62" s="31"/>
      <c r="C62" s="31"/>
      <c r="D62" s="31"/>
      <c r="E62" s="31"/>
      <c r="F62" s="31"/>
    </row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7" s="123" customFormat="1" ht="30" customHeight="1" x14ac:dyDescent="0.25"/>
    <row r="226" spans="1:7" s="123" customFormat="1" ht="30" customHeight="1" x14ac:dyDescent="0.25">
      <c r="A226"/>
      <c r="B226"/>
      <c r="C226"/>
      <c r="D226"/>
      <c r="E226"/>
      <c r="F226"/>
      <c r="G226"/>
    </row>
    <row r="227" spans="1:7" s="123" customFormat="1" ht="30" customHeight="1" x14ac:dyDescent="0.25">
      <c r="A227"/>
      <c r="B227"/>
      <c r="C227"/>
      <c r="D227"/>
      <c r="E227"/>
      <c r="F227"/>
      <c r="G227"/>
    </row>
    <row r="228" spans="1:7" s="123" customFormat="1" ht="30" customHeight="1" x14ac:dyDescent="0.25">
      <c r="A228"/>
      <c r="B228"/>
      <c r="C228"/>
      <c r="D228"/>
      <c r="E228"/>
      <c r="F228"/>
      <c r="G228"/>
    </row>
    <row r="229" spans="1:7" s="123" customFormat="1" ht="30" customHeight="1" x14ac:dyDescent="0.25">
      <c r="A229"/>
      <c r="B229"/>
      <c r="C229"/>
      <c r="D229"/>
      <c r="E229"/>
      <c r="F229"/>
      <c r="G229"/>
    </row>
    <row r="230" spans="1:7" s="123" customFormat="1" ht="30" customHeight="1" x14ac:dyDescent="0.25">
      <c r="A230"/>
      <c r="B230"/>
      <c r="C230"/>
      <c r="D230"/>
      <c r="E230"/>
      <c r="F230"/>
      <c r="G230"/>
    </row>
    <row r="231" spans="1:7" s="123" customFormat="1" ht="30" customHeight="1" x14ac:dyDescent="0.25">
      <c r="A231"/>
      <c r="B231"/>
      <c r="C231"/>
      <c r="D231"/>
      <c r="E231"/>
      <c r="F231"/>
      <c r="G231"/>
    </row>
    <row r="232" spans="1:7" s="123" customFormat="1" ht="30" customHeight="1" x14ac:dyDescent="0.25">
      <c r="A232"/>
      <c r="B232"/>
      <c r="C232"/>
      <c r="D232"/>
      <c r="E232"/>
      <c r="F232"/>
      <c r="G232"/>
    </row>
    <row r="233" spans="1:7" s="123" customFormat="1" ht="30" customHeight="1" x14ac:dyDescent="0.25">
      <c r="A233"/>
      <c r="B233"/>
      <c r="C233"/>
      <c r="D233"/>
      <c r="E233"/>
      <c r="F233"/>
      <c r="G233"/>
    </row>
    <row r="234" spans="1:7" s="123" customFormat="1" ht="30" customHeight="1" x14ac:dyDescent="0.25">
      <c r="A234"/>
      <c r="B234"/>
      <c r="C234"/>
      <c r="D234"/>
      <c r="E234"/>
      <c r="F234"/>
      <c r="G234"/>
    </row>
    <row r="235" spans="1:7" s="123" customFormat="1" ht="30" customHeight="1" x14ac:dyDescent="0.25">
      <c r="A235"/>
      <c r="B235"/>
      <c r="C235"/>
      <c r="D235"/>
      <c r="E235"/>
      <c r="F235"/>
      <c r="G235"/>
    </row>
    <row r="236" spans="1:7" s="123" customFormat="1" ht="30" customHeight="1" x14ac:dyDescent="0.25">
      <c r="A236"/>
      <c r="B236"/>
      <c r="C236"/>
      <c r="D236"/>
      <c r="E236"/>
      <c r="F236"/>
      <c r="G236"/>
    </row>
    <row r="237" spans="1:7" s="123" customFormat="1" ht="30" customHeight="1" x14ac:dyDescent="0.25">
      <c r="A237"/>
      <c r="B237"/>
      <c r="C237"/>
      <c r="D237"/>
      <c r="E237"/>
      <c r="F237"/>
      <c r="G237"/>
    </row>
    <row r="238" spans="1:7" s="123" customFormat="1" ht="30" customHeight="1" x14ac:dyDescent="0.25">
      <c r="A238"/>
      <c r="B238"/>
      <c r="C238"/>
      <c r="D238"/>
      <c r="E238"/>
      <c r="F238"/>
      <c r="G238"/>
    </row>
    <row r="239" spans="1:7" s="123" customFormat="1" ht="30" customHeight="1" x14ac:dyDescent="0.25">
      <c r="A239"/>
      <c r="B239"/>
      <c r="C239"/>
      <c r="D239"/>
      <c r="E239"/>
      <c r="F239"/>
      <c r="G239"/>
    </row>
    <row r="240" spans="1:7" s="123" customFormat="1" ht="30" customHeight="1" x14ac:dyDescent="0.25">
      <c r="A240"/>
      <c r="B240"/>
      <c r="C240"/>
      <c r="D240"/>
      <c r="E240"/>
      <c r="F240"/>
      <c r="G240"/>
    </row>
    <row r="241" spans="1:7" s="123" customFormat="1" ht="30" customHeight="1" x14ac:dyDescent="0.25">
      <c r="A241"/>
      <c r="B241"/>
      <c r="C241"/>
      <c r="D241"/>
      <c r="E241"/>
      <c r="F241"/>
      <c r="G241"/>
    </row>
    <row r="242" spans="1:7" s="123" customFormat="1" ht="30" customHeight="1" x14ac:dyDescent="0.25">
      <c r="A242"/>
      <c r="B242"/>
      <c r="C242"/>
      <c r="D242"/>
      <c r="E242"/>
      <c r="F242"/>
      <c r="G242"/>
    </row>
    <row r="243" spans="1:7" s="123" customFormat="1" ht="30" customHeight="1" x14ac:dyDescent="0.25">
      <c r="A243"/>
      <c r="B243"/>
      <c r="C243"/>
      <c r="D243"/>
      <c r="E243"/>
      <c r="F243"/>
      <c r="G243"/>
    </row>
    <row r="244" spans="1:7" s="123" customFormat="1" ht="30" customHeight="1" x14ac:dyDescent="0.25">
      <c r="A244"/>
      <c r="B244"/>
      <c r="C244"/>
      <c r="D244"/>
      <c r="E244"/>
      <c r="F244"/>
      <c r="G244"/>
    </row>
    <row r="245" spans="1:7" s="123" customFormat="1" ht="30" customHeight="1" x14ac:dyDescent="0.25">
      <c r="A245"/>
      <c r="B245"/>
      <c r="C245"/>
      <c r="D245"/>
      <c r="E245"/>
      <c r="F245"/>
      <c r="G245"/>
    </row>
    <row r="246" spans="1:7" s="123" customFormat="1" ht="30" customHeight="1" x14ac:dyDescent="0.25">
      <c r="A246"/>
      <c r="B246"/>
      <c r="C246"/>
      <c r="D246"/>
      <c r="E246"/>
      <c r="F246"/>
      <c r="G246"/>
    </row>
  </sheetData>
  <mergeCells count="64">
    <mergeCell ref="A41:F41"/>
    <mergeCell ref="A60:B60"/>
    <mergeCell ref="A61:E61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2.140625" customWidth="1"/>
    <col min="7" max="7" width="8.7109375" customWidth="1"/>
    <col min="8" max="8" width="4.140625" customWidth="1"/>
    <col min="9" max="9" width="8.7109375" customWidth="1"/>
    <col min="10" max="10" width="11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387.5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45914.99</v>
      </c>
      <c r="F21" s="202"/>
      <c r="G21" s="202">
        <v>36591.79</v>
      </c>
      <c r="H21" s="202"/>
      <c r="I21" s="197">
        <f>E21-G21</f>
        <v>9323.1999999999971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45914.99</v>
      </c>
      <c r="F23" s="197"/>
      <c r="G23" s="197">
        <f>G21+G22</f>
        <v>36591.79</v>
      </c>
      <c r="H23" s="197"/>
      <c r="I23" s="197">
        <f>I21+I22</f>
        <v>9323.1999999999971</v>
      </c>
      <c r="J23" s="197"/>
    </row>
    <row r="24" spans="1:10" ht="20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82953.649999999994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35">
        <v>4.99</v>
      </c>
      <c r="H28" s="236"/>
      <c r="I28" s="197">
        <f>G28*$C$7*12</f>
        <v>23203.5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35">
        <v>0</v>
      </c>
      <c r="H29" s="236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31">
        <v>1.1000000000000001</v>
      </c>
      <c r="H30" s="232"/>
      <c r="I30" s="197">
        <f>G30*$C$7*12</f>
        <v>5115.0000000000009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31">
        <v>0.1</v>
      </c>
      <c r="H31" s="232"/>
      <c r="I31" s="197">
        <f t="shared" ref="I31:I37" si="0">G31*$C$7*12</f>
        <v>465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31">
        <v>0</v>
      </c>
      <c r="H32" s="23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31">
        <v>0</v>
      </c>
      <c r="H33" s="23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31">
        <v>0.48</v>
      </c>
      <c r="H34" s="232"/>
      <c r="I34" s="197">
        <f t="shared" si="0"/>
        <v>2232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31">
        <v>0.3</v>
      </c>
      <c r="H35" s="232"/>
      <c r="I35" s="197">
        <f t="shared" si="0"/>
        <v>1395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31">
        <v>0.24</v>
      </c>
      <c r="H36" s="232"/>
      <c r="I36" s="197">
        <f t="shared" si="0"/>
        <v>1116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31">
        <v>1.89</v>
      </c>
      <c r="H37" s="232"/>
      <c r="I37" s="197">
        <f t="shared" si="0"/>
        <v>8788.5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42315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791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787</v>
      </c>
      <c r="B47" s="37" t="s">
        <v>48</v>
      </c>
      <c r="C47" s="39">
        <v>410</v>
      </c>
      <c r="D47" s="38"/>
      <c r="E47" s="38"/>
      <c r="F47" s="38"/>
    </row>
    <row r="48" spans="1:10" s="123" customFormat="1" ht="20.45" customHeight="1" x14ac:dyDescent="0.25">
      <c r="A48" s="36" t="s">
        <v>215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16.149999999999999" customHeight="1" x14ac:dyDescent="0.25">
      <c r="A49" s="36" t="s">
        <v>441</v>
      </c>
      <c r="B49" s="37" t="s">
        <v>216</v>
      </c>
      <c r="C49" s="39">
        <v>275.5</v>
      </c>
      <c r="D49" s="38"/>
      <c r="E49" s="38"/>
      <c r="F49" s="38"/>
    </row>
    <row r="50" spans="1:6" s="123" customFormat="1" ht="15.6" customHeight="1" x14ac:dyDescent="0.25">
      <c r="A50" s="36" t="s">
        <v>259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220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483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264</v>
      </c>
      <c r="B53" s="37" t="s">
        <v>216</v>
      </c>
      <c r="C53" s="40">
        <v>1185</v>
      </c>
      <c r="D53" s="38"/>
      <c r="E53" s="38"/>
      <c r="F53" s="38"/>
    </row>
    <row r="54" spans="1:6" s="123" customFormat="1" ht="30" customHeight="1" x14ac:dyDescent="0.25">
      <c r="A54" s="36" t="s">
        <v>265</v>
      </c>
      <c r="B54" s="37" t="s">
        <v>216</v>
      </c>
      <c r="C54" s="39">
        <v>987.5</v>
      </c>
      <c r="D54" s="38"/>
      <c r="E54" s="38"/>
      <c r="F54" s="38"/>
    </row>
    <row r="55" spans="1:6" s="123" customFormat="1" ht="30" customHeight="1" x14ac:dyDescent="0.25">
      <c r="A55" s="36" t="s">
        <v>447</v>
      </c>
      <c r="B55" s="37" t="s">
        <v>307</v>
      </c>
      <c r="C55" s="40">
        <v>7649.5</v>
      </c>
      <c r="D55" s="38"/>
      <c r="E55" s="38"/>
      <c r="F55" s="38"/>
    </row>
    <row r="56" spans="1:6" s="123" customFormat="1" ht="30" customHeight="1" x14ac:dyDescent="0.25">
      <c r="A56" s="36" t="s">
        <v>268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348</v>
      </c>
      <c r="B57" s="37" t="s">
        <v>51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269</v>
      </c>
      <c r="B58" s="37" t="s">
        <v>286</v>
      </c>
      <c r="C58" s="38"/>
      <c r="D58" s="38"/>
      <c r="E58" s="39">
        <v>501</v>
      </c>
      <c r="F58" s="38"/>
    </row>
    <row r="59" spans="1:6" s="123" customFormat="1" ht="30" customHeight="1" x14ac:dyDescent="0.25">
      <c r="A59" s="36" t="s">
        <v>272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thickBot="1" x14ac:dyDescent="0.3">
      <c r="A61" s="36" t="s">
        <v>281</v>
      </c>
      <c r="B61" s="37" t="s">
        <v>216</v>
      </c>
      <c r="C61" s="40">
        <v>2370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21370</v>
      </c>
      <c r="D62" s="158"/>
      <c r="E62" s="157">
        <v>501</v>
      </c>
      <c r="F62" s="158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21871</v>
      </c>
    </row>
    <row r="64" spans="1:6" s="123" customFormat="1" ht="30" customHeight="1" x14ac:dyDescent="0.25">
      <c r="A64" s="31"/>
      <c r="B64" s="31"/>
      <c r="C64" s="31"/>
      <c r="D64" s="31"/>
      <c r="E64" s="31"/>
      <c r="F64" s="31"/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0:F40"/>
    <mergeCell ref="A62:B62"/>
    <mergeCell ref="A63:E63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8.7109375" customWidth="1"/>
    <col min="10" max="10" width="10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1973</v>
      </c>
    </row>
    <row r="7" spans="1:10" x14ac:dyDescent="0.25">
      <c r="A7" t="s">
        <v>8</v>
      </c>
      <c r="C7" s="20">
        <v>360.7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43709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10.71</v>
      </c>
      <c r="J12" s="133">
        <v>11.25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50614.29</v>
      </c>
      <c r="F21" s="202"/>
      <c r="G21" s="202">
        <v>51034.42</v>
      </c>
      <c r="H21" s="202"/>
      <c r="I21" s="197">
        <f>SUM(E21-G21)</f>
        <v>-420.12999999999738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0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5.75</v>
      </c>
      <c r="H28" s="199"/>
      <c r="I28" s="197">
        <f>G28*$C$7*12</f>
        <v>24888.300000000003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1.39</v>
      </c>
      <c r="H29" s="199"/>
      <c r="I29" s="197">
        <f>G29*$C$7*12</f>
        <v>6016.4759999999987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4761.2400000000007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0.2</v>
      </c>
      <c r="H31" s="196"/>
      <c r="I31" s="197">
        <f t="shared" ref="I31:I37" si="0">G31*$C$7*12</f>
        <v>865.68000000000006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2077.6320000000001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0.31</v>
      </c>
      <c r="H35" s="196"/>
      <c r="I35" s="197">
        <f t="shared" si="0"/>
        <v>1341.8039999999999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995.53199999999993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1.79</v>
      </c>
      <c r="H37" s="196"/>
      <c r="I37" s="197">
        <f t="shared" si="0"/>
        <v>7747.8360000000002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11.25</v>
      </c>
      <c r="H38" s="199"/>
      <c r="I38" s="197">
        <f>I28+I29+I30+I31+I32+I33+I34+I35+I36+I37</f>
        <v>48694.5</v>
      </c>
      <c r="J38" s="197"/>
    </row>
    <row r="39" spans="1:10" x14ac:dyDescent="0.25">
      <c r="A39" s="58"/>
      <c r="B39" s="58"/>
      <c r="C39" s="58"/>
      <c r="D39" s="58"/>
      <c r="E39" s="58"/>
      <c r="F39" s="58"/>
    </row>
    <row r="40" spans="1:10" x14ac:dyDescent="0.25">
      <c r="A40" s="58"/>
      <c r="B40" s="58"/>
      <c r="C40" s="58"/>
      <c r="D40" s="58"/>
      <c r="E40" s="58"/>
      <c r="F40" s="58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792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213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18" customHeight="1" x14ac:dyDescent="0.25">
      <c r="A49" s="36" t="s">
        <v>787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215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353.5</v>
      </c>
      <c r="D51" s="38"/>
      <c r="E51" s="38"/>
      <c r="F51" s="38"/>
    </row>
    <row r="52" spans="1:6" s="123" customFormat="1" ht="30" customHeight="1" x14ac:dyDescent="0.25">
      <c r="A52" s="36" t="s">
        <v>259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220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483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264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489</v>
      </c>
      <c r="B56" s="37" t="s">
        <v>793</v>
      </c>
      <c r="C56" s="39">
        <v>790</v>
      </c>
      <c r="D56" s="38"/>
      <c r="E56" s="38"/>
      <c r="F56" s="38"/>
    </row>
    <row r="57" spans="1:6" s="123" customFormat="1" ht="30" customHeight="1" x14ac:dyDescent="0.25">
      <c r="A57" s="36" t="s">
        <v>265</v>
      </c>
      <c r="B57" s="37" t="s">
        <v>216</v>
      </c>
      <c r="C57" s="39">
        <v>987.5</v>
      </c>
      <c r="D57" s="38"/>
      <c r="E57" s="38"/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616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354</v>
      </c>
      <c r="B60" s="37" t="s">
        <v>338</v>
      </c>
      <c r="C60" s="40">
        <v>3336.5</v>
      </c>
      <c r="D60" s="38"/>
      <c r="E60" s="38"/>
      <c r="F60" s="38"/>
    </row>
    <row r="61" spans="1:6" s="123" customFormat="1" ht="30" customHeight="1" x14ac:dyDescent="0.25">
      <c r="A61" s="36" t="s">
        <v>272</v>
      </c>
      <c r="B61" s="37" t="s">
        <v>216</v>
      </c>
      <c r="C61" s="40">
        <v>2370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281</v>
      </c>
      <c r="B63" s="37" t="s">
        <v>216</v>
      </c>
      <c r="C63" s="40">
        <v>2370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17925</v>
      </c>
      <c r="D64" s="158"/>
      <c r="E64" s="158"/>
      <c r="F64" s="158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17925</v>
      </c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2:F42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3.28515625" customWidth="1"/>
    <col min="3" max="3" width="45.7109375" customWidth="1"/>
    <col min="4" max="4" width="14.7109375" customWidth="1"/>
    <col min="5" max="5" width="12.28515625" customWidth="1"/>
    <col min="6" max="6" width="14.7109375" customWidth="1"/>
    <col min="7" max="7" width="8.7109375" customWidth="1"/>
    <col min="8" max="8" width="1.7109375" customWidth="1"/>
    <col min="9" max="9" width="8.7109375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1970</v>
      </c>
    </row>
    <row r="7" spans="1:10" x14ac:dyDescent="0.25">
      <c r="A7" t="s">
        <v>8</v>
      </c>
      <c r="C7" s="20">
        <v>317.89999999999998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36463.24</v>
      </c>
      <c r="F21" s="202"/>
      <c r="G21" s="202">
        <v>36143.22</v>
      </c>
      <c r="H21" s="202"/>
      <c r="I21" s="197">
        <f>SUM(E21-G21)</f>
        <v>320.0199999999968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1085.52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19112.147999999997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4196.28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419.62800000000004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1831.1039999999998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1106.2919999999999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877.404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7171.8239999999987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34714.679999999993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  <c r="H40" s="123"/>
      <c r="I40" s="123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  <c r="H41" s="123"/>
      <c r="I41" s="123"/>
    </row>
    <row r="42" spans="1:10" x14ac:dyDescent="0.25">
      <c r="A42" s="31"/>
      <c r="B42" s="31"/>
      <c r="C42" s="31"/>
      <c r="D42" s="31"/>
      <c r="E42" s="31"/>
      <c r="F42" s="31"/>
      <c r="G42" s="31"/>
      <c r="H42" s="123"/>
      <c r="I42" s="123"/>
    </row>
    <row r="43" spans="1:10" ht="18" x14ac:dyDescent="0.25">
      <c r="A43" s="31"/>
      <c r="B43" s="32" t="s">
        <v>794</v>
      </c>
      <c r="C43" s="31"/>
      <c r="D43" s="31"/>
      <c r="E43" s="31"/>
      <c r="F43" s="31"/>
      <c r="G43" s="31"/>
      <c r="H43" s="123"/>
      <c r="I43" s="123"/>
    </row>
    <row r="44" spans="1:10" x14ac:dyDescent="0.25">
      <c r="A44" s="31"/>
      <c r="B44" s="31"/>
      <c r="C44" s="31"/>
      <c r="D44" s="31"/>
      <c r="E44" s="31"/>
      <c r="F44" s="31"/>
      <c r="G44" s="31"/>
      <c r="H44" s="123"/>
      <c r="I44" s="123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  <c r="H45" s="123"/>
      <c r="I45" s="123"/>
    </row>
    <row r="46" spans="1:10" ht="15.75" thickBot="1" x14ac:dyDescent="0.3">
      <c r="A46" s="31"/>
      <c r="B46" s="31"/>
      <c r="C46" s="31"/>
      <c r="D46" s="31"/>
      <c r="E46" s="31"/>
      <c r="F46" s="31"/>
      <c r="G46" s="31"/>
      <c r="H46" s="123"/>
      <c r="I46" s="123"/>
    </row>
    <row r="47" spans="1:10" ht="68.2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  <c r="H47" s="123"/>
      <c r="I47" s="123"/>
    </row>
    <row r="48" spans="1:10" s="123" customFormat="1" ht="30" customHeight="1" x14ac:dyDescent="0.25">
      <c r="A48" s="31"/>
      <c r="B48" s="36" t="s">
        <v>296</v>
      </c>
      <c r="C48" s="37" t="s">
        <v>286</v>
      </c>
      <c r="D48" s="38"/>
      <c r="E48" s="38"/>
      <c r="F48" s="39">
        <v>505</v>
      </c>
      <c r="G48" s="38"/>
    </row>
    <row r="49" spans="1:7" s="123" customFormat="1" ht="30" customHeight="1" x14ac:dyDescent="0.25">
      <c r="A49" s="31"/>
      <c r="B49" s="36" t="s">
        <v>378</v>
      </c>
      <c r="C49" s="37" t="s">
        <v>50</v>
      </c>
      <c r="D49" s="38"/>
      <c r="E49" s="38"/>
      <c r="F49" s="40">
        <v>1106</v>
      </c>
      <c r="G49" s="38"/>
    </row>
    <row r="50" spans="1:7" s="123" customFormat="1" ht="30" customHeight="1" x14ac:dyDescent="0.25">
      <c r="A50" s="31"/>
      <c r="B50" s="36" t="s">
        <v>787</v>
      </c>
      <c r="C50" s="37" t="s">
        <v>48</v>
      </c>
      <c r="D50" s="39">
        <v>410</v>
      </c>
      <c r="E50" s="38"/>
      <c r="F50" s="38"/>
      <c r="G50" s="38"/>
    </row>
    <row r="51" spans="1:7" s="123" customFormat="1" ht="30" customHeight="1" x14ac:dyDescent="0.25">
      <c r="A51" s="31"/>
      <c r="B51" s="36" t="s">
        <v>215</v>
      </c>
      <c r="C51" s="37" t="s">
        <v>216</v>
      </c>
      <c r="D51" s="39">
        <v>197.5</v>
      </c>
      <c r="E51" s="38"/>
      <c r="F51" s="38"/>
      <c r="G51" s="38"/>
    </row>
    <row r="52" spans="1:7" s="123" customFormat="1" ht="30" customHeight="1" x14ac:dyDescent="0.25">
      <c r="A52" s="31"/>
      <c r="B52" s="36" t="s">
        <v>441</v>
      </c>
      <c r="C52" s="37" t="s">
        <v>216</v>
      </c>
      <c r="D52" s="39">
        <v>275.5</v>
      </c>
      <c r="E52" s="38"/>
      <c r="F52" s="38"/>
      <c r="G52" s="38"/>
    </row>
    <row r="53" spans="1:7" s="123" customFormat="1" ht="30" customHeight="1" x14ac:dyDescent="0.25">
      <c r="A53" s="31"/>
      <c r="B53" s="36" t="s">
        <v>259</v>
      </c>
      <c r="C53" s="37" t="s">
        <v>216</v>
      </c>
      <c r="D53" s="39">
        <v>197.5</v>
      </c>
      <c r="E53" s="38"/>
      <c r="F53" s="38"/>
      <c r="G53" s="38"/>
    </row>
    <row r="54" spans="1:7" s="123" customFormat="1" ht="30" customHeight="1" x14ac:dyDescent="0.25">
      <c r="A54" s="31"/>
      <c r="B54" s="36" t="s">
        <v>220</v>
      </c>
      <c r="C54" s="37" t="s">
        <v>216</v>
      </c>
      <c r="D54" s="39">
        <v>197.5</v>
      </c>
      <c r="E54" s="38"/>
      <c r="F54" s="38"/>
      <c r="G54" s="38"/>
    </row>
    <row r="55" spans="1:7" s="123" customFormat="1" ht="30" customHeight="1" x14ac:dyDescent="0.25">
      <c r="A55" s="31"/>
      <c r="B55" s="36" t="s">
        <v>795</v>
      </c>
      <c r="C55" s="37" t="s">
        <v>253</v>
      </c>
      <c r="D55" s="40">
        <v>3000</v>
      </c>
      <c r="E55" s="38"/>
      <c r="F55" s="38"/>
      <c r="G55" s="38"/>
    </row>
    <row r="56" spans="1:7" s="123" customFormat="1" ht="30" customHeight="1" x14ac:dyDescent="0.25">
      <c r="A56" s="31"/>
      <c r="B56" s="36" t="s">
        <v>264</v>
      </c>
      <c r="C56" s="37" t="s">
        <v>216</v>
      </c>
      <c r="D56" s="40">
        <v>1185</v>
      </c>
      <c r="E56" s="38"/>
      <c r="F56" s="38"/>
      <c r="G56" s="38"/>
    </row>
    <row r="57" spans="1:7" s="123" customFormat="1" ht="30" customHeight="1" x14ac:dyDescent="0.25">
      <c r="A57" s="31"/>
      <c r="B57" s="36" t="s">
        <v>265</v>
      </c>
      <c r="C57" s="37" t="s">
        <v>216</v>
      </c>
      <c r="D57" s="39">
        <v>987.5</v>
      </c>
      <c r="E57" s="38"/>
      <c r="F57" s="38"/>
      <c r="G57" s="38"/>
    </row>
    <row r="58" spans="1:7" s="123" customFormat="1" ht="30" customHeight="1" x14ac:dyDescent="0.25">
      <c r="A58" s="31"/>
      <c r="B58" s="36" t="s">
        <v>268</v>
      </c>
      <c r="C58" s="37" t="s">
        <v>216</v>
      </c>
      <c r="D58" s="40">
        <v>2370</v>
      </c>
      <c r="E58" s="38"/>
      <c r="F58" s="38"/>
      <c r="G58" s="38"/>
    </row>
    <row r="59" spans="1:7" s="123" customFormat="1" ht="30" customHeight="1" x14ac:dyDescent="0.25">
      <c r="A59" s="31"/>
      <c r="B59" s="36" t="s">
        <v>348</v>
      </c>
      <c r="C59" s="37" t="s">
        <v>51</v>
      </c>
      <c r="D59" s="39">
        <v>197.5</v>
      </c>
      <c r="E59" s="38"/>
      <c r="F59" s="38"/>
      <c r="G59" s="38"/>
    </row>
    <row r="60" spans="1:7" s="123" customFormat="1" ht="30" customHeight="1" x14ac:dyDescent="0.25">
      <c r="A60" s="31"/>
      <c r="B60" s="36" t="s">
        <v>409</v>
      </c>
      <c r="C60" s="37" t="s">
        <v>244</v>
      </c>
      <c r="D60" s="40">
        <v>18766</v>
      </c>
      <c r="E60" s="38"/>
      <c r="F60" s="38"/>
      <c r="G60" s="38"/>
    </row>
    <row r="61" spans="1:7" s="123" customFormat="1" ht="30" customHeight="1" x14ac:dyDescent="0.25">
      <c r="A61" s="31"/>
      <c r="B61" s="36" t="s">
        <v>349</v>
      </c>
      <c r="C61" s="37" t="s">
        <v>739</v>
      </c>
      <c r="D61" s="38"/>
      <c r="E61" s="38"/>
      <c r="F61" s="39">
        <v>395</v>
      </c>
      <c r="G61" s="38"/>
    </row>
    <row r="62" spans="1:7" s="123" customFormat="1" ht="30" customHeight="1" x14ac:dyDescent="0.25">
      <c r="A62" s="31"/>
      <c r="B62" s="36" t="s">
        <v>272</v>
      </c>
      <c r="C62" s="37" t="s">
        <v>216</v>
      </c>
      <c r="D62" s="40">
        <v>6320</v>
      </c>
      <c r="E62" s="38"/>
      <c r="F62" s="38"/>
      <c r="G62" s="38"/>
    </row>
    <row r="63" spans="1:7" s="123" customFormat="1" ht="30" customHeight="1" x14ac:dyDescent="0.25">
      <c r="A63" s="31"/>
      <c r="B63" s="36" t="s">
        <v>412</v>
      </c>
      <c r="C63" s="37" t="s">
        <v>796</v>
      </c>
      <c r="D63" s="38"/>
      <c r="E63" s="38"/>
      <c r="F63" s="40">
        <v>1190</v>
      </c>
      <c r="G63" s="38"/>
    </row>
    <row r="64" spans="1:7" s="123" customFormat="1" ht="30" customHeight="1" x14ac:dyDescent="0.25">
      <c r="A64" s="31"/>
      <c r="B64" s="36" t="s">
        <v>460</v>
      </c>
      <c r="C64" s="37" t="s">
        <v>387</v>
      </c>
      <c r="D64" s="38"/>
      <c r="E64" s="38"/>
      <c r="F64" s="39">
        <v>395</v>
      </c>
      <c r="G64" s="38"/>
    </row>
    <row r="65" spans="1:7" s="123" customFormat="1" ht="30" customHeight="1" x14ac:dyDescent="0.25">
      <c r="A65" s="31"/>
      <c r="B65" s="36" t="s">
        <v>228</v>
      </c>
      <c r="C65" s="37" t="s">
        <v>797</v>
      </c>
      <c r="D65" s="38"/>
      <c r="E65" s="38"/>
      <c r="F65" s="39">
        <v>846</v>
      </c>
      <c r="G65" s="38"/>
    </row>
    <row r="66" spans="1:7" s="123" customFormat="1" ht="30" customHeight="1" x14ac:dyDescent="0.25">
      <c r="A66" s="31"/>
      <c r="B66" s="36" t="s">
        <v>229</v>
      </c>
      <c r="C66" s="37" t="s">
        <v>216</v>
      </c>
      <c r="D66" s="40">
        <v>2765</v>
      </c>
      <c r="E66" s="38"/>
      <c r="F66" s="38"/>
      <c r="G66" s="38"/>
    </row>
    <row r="67" spans="1:7" s="123" customFormat="1" ht="30" customHeight="1" x14ac:dyDescent="0.25">
      <c r="A67" s="31"/>
      <c r="B67" s="36" t="s">
        <v>357</v>
      </c>
      <c r="C67" s="37" t="s">
        <v>798</v>
      </c>
      <c r="D67" s="38"/>
      <c r="E67" s="38"/>
      <c r="F67" s="40">
        <v>4378</v>
      </c>
      <c r="G67" s="38"/>
    </row>
    <row r="68" spans="1:7" s="123" customFormat="1" ht="30" customHeight="1" x14ac:dyDescent="0.25">
      <c r="A68" s="31"/>
      <c r="B68" s="36" t="s">
        <v>358</v>
      </c>
      <c r="C68" s="37" t="s">
        <v>490</v>
      </c>
      <c r="D68" s="38"/>
      <c r="E68" s="38"/>
      <c r="F68" s="39">
        <v>400</v>
      </c>
      <c r="G68" s="38"/>
    </row>
    <row r="69" spans="1:7" s="123" customFormat="1" ht="30" customHeight="1" x14ac:dyDescent="0.25">
      <c r="A69" s="31"/>
      <c r="B69" s="36" t="s">
        <v>533</v>
      </c>
      <c r="C69" s="37" t="s">
        <v>49</v>
      </c>
      <c r="D69" s="38"/>
      <c r="E69" s="38"/>
      <c r="F69" s="40">
        <v>1048</v>
      </c>
      <c r="G69" s="38"/>
    </row>
    <row r="70" spans="1:7" s="123" customFormat="1" ht="30" customHeight="1" thickBot="1" x14ac:dyDescent="0.3">
      <c r="A70" s="31"/>
      <c r="B70" s="36" t="s">
        <v>281</v>
      </c>
      <c r="C70" s="37" t="s">
        <v>216</v>
      </c>
      <c r="D70" s="40">
        <v>2370</v>
      </c>
      <c r="E70" s="38"/>
      <c r="F70" s="38"/>
      <c r="G70" s="38"/>
    </row>
    <row r="71" spans="1:7" s="123" customFormat="1" ht="30" customHeight="1" x14ac:dyDescent="0.25">
      <c r="A71" s="31"/>
      <c r="B71" s="178" t="s">
        <v>52</v>
      </c>
      <c r="C71" s="178"/>
      <c r="D71" s="41">
        <v>39239</v>
      </c>
      <c r="E71" s="158"/>
      <c r="F71" s="41">
        <v>10263</v>
      </c>
      <c r="G71" s="158"/>
    </row>
    <row r="72" spans="1:7" s="123" customFormat="1" ht="30" customHeight="1" x14ac:dyDescent="0.25">
      <c r="A72" s="31"/>
      <c r="B72" s="194" t="s">
        <v>22</v>
      </c>
      <c r="C72" s="194"/>
      <c r="D72" s="194"/>
      <c r="E72" s="194"/>
      <c r="F72" s="194"/>
      <c r="G72" s="108">
        <v>49502</v>
      </c>
    </row>
    <row r="73" spans="1:7" s="123" customFormat="1" ht="30" customHeight="1" x14ac:dyDescent="0.25">
      <c r="A73" s="31"/>
      <c r="B73" s="31"/>
      <c r="C73" s="31"/>
      <c r="D73" s="31"/>
      <c r="E73" s="31"/>
      <c r="F73" s="31"/>
      <c r="G73" s="31"/>
    </row>
    <row r="74" spans="1:7" s="123" customFormat="1" ht="30" customHeight="1" x14ac:dyDescent="0.25">
      <c r="A74" s="31"/>
      <c r="B74" s="31"/>
      <c r="C74" s="31"/>
      <c r="D74" s="31"/>
      <c r="E74" s="31"/>
      <c r="F74" s="31"/>
      <c r="G74" s="31"/>
    </row>
    <row r="75" spans="1:7" s="123" customFormat="1" ht="30" customHeight="1" x14ac:dyDescent="0.25"/>
    <row r="76" spans="1:7" s="123" customFormat="1" ht="30" customHeight="1" x14ac:dyDescent="0.25"/>
    <row r="77" spans="1:7" s="123" customFormat="1" ht="30" customHeight="1" x14ac:dyDescent="0.25"/>
    <row r="78" spans="1:7" s="123" customFormat="1" ht="30" customHeight="1" x14ac:dyDescent="0.25"/>
    <row r="79" spans="1:7" s="123" customFormat="1" ht="30" customHeight="1" x14ac:dyDescent="0.25"/>
    <row r="80" spans="1:7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9" s="123" customFormat="1" ht="30" customHeight="1" x14ac:dyDescent="0.25"/>
    <row r="226" spans="1:9" s="123" customFormat="1" ht="30" customHeight="1" x14ac:dyDescent="0.25"/>
    <row r="227" spans="1:9" s="123" customFormat="1" ht="30" customHeight="1" x14ac:dyDescent="0.25">
      <c r="A227"/>
      <c r="B227"/>
      <c r="C227"/>
      <c r="D227"/>
      <c r="E227"/>
      <c r="F227"/>
      <c r="G227"/>
      <c r="H227"/>
      <c r="I227"/>
    </row>
    <row r="228" spans="1:9" s="123" customFormat="1" ht="30" customHeight="1" x14ac:dyDescent="0.25">
      <c r="A228"/>
      <c r="B228"/>
      <c r="C228"/>
      <c r="D228"/>
      <c r="E228"/>
      <c r="F228"/>
      <c r="G228"/>
      <c r="H228"/>
      <c r="I228"/>
    </row>
    <row r="229" spans="1:9" s="123" customFormat="1" ht="30" customHeight="1" x14ac:dyDescent="0.25">
      <c r="A229"/>
      <c r="B229"/>
      <c r="C229"/>
      <c r="D229"/>
      <c r="E229"/>
      <c r="F229"/>
      <c r="G229"/>
      <c r="H229"/>
      <c r="I229"/>
    </row>
    <row r="230" spans="1:9" s="123" customFormat="1" ht="30" customHeight="1" x14ac:dyDescent="0.25">
      <c r="A230"/>
      <c r="B230"/>
      <c r="C230"/>
      <c r="D230"/>
      <c r="E230"/>
      <c r="F230"/>
      <c r="G230"/>
      <c r="H230"/>
      <c r="I230"/>
    </row>
    <row r="231" spans="1:9" s="123" customFormat="1" ht="30" customHeight="1" x14ac:dyDescent="0.25">
      <c r="A231"/>
      <c r="B231"/>
      <c r="C231"/>
      <c r="D231"/>
      <c r="E231"/>
      <c r="F231"/>
      <c r="G231"/>
      <c r="H231"/>
      <c r="I231"/>
    </row>
    <row r="232" spans="1:9" s="123" customFormat="1" ht="30" customHeight="1" x14ac:dyDescent="0.25">
      <c r="A232"/>
      <c r="B232"/>
      <c r="C232"/>
      <c r="D232"/>
      <c r="E232"/>
      <c r="F232"/>
      <c r="G232"/>
      <c r="H232"/>
      <c r="I232"/>
    </row>
    <row r="233" spans="1:9" s="123" customFormat="1" ht="30" customHeight="1" x14ac:dyDescent="0.25">
      <c r="A233"/>
      <c r="B233"/>
      <c r="C233"/>
      <c r="D233"/>
      <c r="E233"/>
      <c r="F233"/>
      <c r="G233"/>
      <c r="H233"/>
      <c r="I233"/>
    </row>
    <row r="234" spans="1:9" s="123" customFormat="1" ht="30" customHeight="1" x14ac:dyDescent="0.25">
      <c r="A234"/>
      <c r="B234"/>
      <c r="C234"/>
      <c r="D234"/>
      <c r="E234"/>
      <c r="F234"/>
      <c r="G234"/>
      <c r="H234"/>
      <c r="I234"/>
    </row>
    <row r="235" spans="1:9" s="123" customFormat="1" ht="30" customHeight="1" x14ac:dyDescent="0.25">
      <c r="A235"/>
      <c r="B235"/>
      <c r="C235"/>
      <c r="D235"/>
      <c r="E235"/>
      <c r="F235"/>
      <c r="G235"/>
      <c r="H235"/>
      <c r="I235"/>
    </row>
    <row r="236" spans="1:9" s="123" customFormat="1" ht="30" customHeight="1" x14ac:dyDescent="0.25">
      <c r="A236"/>
      <c r="B236"/>
      <c r="C236"/>
      <c r="D236"/>
      <c r="E236"/>
      <c r="F236"/>
      <c r="G236"/>
      <c r="H236"/>
      <c r="I236"/>
    </row>
    <row r="237" spans="1:9" s="123" customFormat="1" ht="30" customHeight="1" x14ac:dyDescent="0.25">
      <c r="A237"/>
      <c r="B237"/>
      <c r="C237"/>
      <c r="D237"/>
      <c r="E237"/>
      <c r="F237"/>
      <c r="G237"/>
      <c r="H237"/>
      <c r="I237"/>
    </row>
    <row r="238" spans="1:9" s="123" customFormat="1" ht="30" customHeight="1" x14ac:dyDescent="0.25">
      <c r="A238"/>
      <c r="B238"/>
      <c r="C238"/>
      <c r="D238"/>
      <c r="E238"/>
      <c r="F238"/>
      <c r="G238"/>
      <c r="H238"/>
      <c r="I238"/>
    </row>
    <row r="239" spans="1:9" s="123" customFormat="1" ht="30" customHeight="1" x14ac:dyDescent="0.25">
      <c r="A239"/>
      <c r="B239"/>
      <c r="C239"/>
      <c r="D239"/>
      <c r="E239"/>
      <c r="F239"/>
      <c r="G239"/>
      <c r="H239"/>
      <c r="I239"/>
    </row>
    <row r="240" spans="1:9" s="123" customFormat="1" ht="30" customHeight="1" x14ac:dyDescent="0.25">
      <c r="A240"/>
      <c r="B240"/>
      <c r="C240"/>
      <c r="D240"/>
      <c r="E240"/>
      <c r="F240"/>
      <c r="G240"/>
      <c r="H240"/>
      <c r="I240"/>
    </row>
    <row r="241" spans="1:9" s="123" customFormat="1" ht="30" customHeight="1" x14ac:dyDescent="0.25">
      <c r="A241"/>
      <c r="B241"/>
      <c r="C241"/>
      <c r="D241"/>
      <c r="E241"/>
      <c r="F241"/>
      <c r="G241"/>
      <c r="H241"/>
      <c r="I241"/>
    </row>
    <row r="242" spans="1:9" s="123" customFormat="1" ht="30" customHeight="1" x14ac:dyDescent="0.25">
      <c r="A242"/>
      <c r="B242"/>
      <c r="C242"/>
      <c r="D242"/>
      <c r="E242"/>
      <c r="F242"/>
      <c r="G242"/>
      <c r="H242"/>
      <c r="I242"/>
    </row>
    <row r="243" spans="1:9" s="123" customFormat="1" ht="30" customHeight="1" x14ac:dyDescent="0.25">
      <c r="A243"/>
      <c r="B243"/>
      <c r="C243"/>
      <c r="D243"/>
      <c r="E243"/>
      <c r="F243"/>
      <c r="G243"/>
      <c r="H243"/>
      <c r="I243"/>
    </row>
    <row r="244" spans="1:9" s="123" customFormat="1" ht="30" customHeight="1" x14ac:dyDescent="0.25">
      <c r="A244"/>
      <c r="B244"/>
      <c r="C244"/>
      <c r="D244"/>
      <c r="E244"/>
      <c r="F244"/>
      <c r="G244"/>
      <c r="H244"/>
      <c r="I244"/>
    </row>
    <row r="245" spans="1:9" s="123" customFormat="1" ht="30" customHeight="1" x14ac:dyDescent="0.25">
      <c r="A245"/>
      <c r="B245"/>
      <c r="C245"/>
      <c r="D245"/>
      <c r="E245"/>
      <c r="F245"/>
      <c r="G245"/>
      <c r="H245"/>
      <c r="I245"/>
    </row>
    <row r="246" spans="1:9" s="123" customFormat="1" ht="30" customHeight="1" x14ac:dyDescent="0.25">
      <c r="A246"/>
      <c r="B246"/>
      <c r="C246"/>
      <c r="D246"/>
      <c r="E246"/>
      <c r="F246"/>
      <c r="G246"/>
      <c r="H246"/>
      <c r="I246"/>
    </row>
  </sheetData>
  <mergeCells count="64">
    <mergeCell ref="B41:G41"/>
    <mergeCell ref="B71:C71"/>
    <mergeCell ref="B72:F7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2.5703125" customWidth="1"/>
    <col min="3" max="5" width="14.7109375" customWidth="1"/>
    <col min="6" max="6" width="12.7109375" customWidth="1"/>
    <col min="7" max="7" width="8.7109375" customWidth="1"/>
    <col min="8" max="8" width="1.7109375" customWidth="1"/>
    <col min="9" max="9" width="8.7109375" customWidth="1"/>
    <col min="10" max="10" width="10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1972</v>
      </c>
    </row>
    <row r="7" spans="1:10" x14ac:dyDescent="0.25">
      <c r="A7" t="s">
        <v>8</v>
      </c>
      <c r="C7" s="20">
        <v>355.3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40923.58</v>
      </c>
      <c r="F21" s="202"/>
      <c r="G21" s="202">
        <v>37319.07</v>
      </c>
      <c r="H21" s="202"/>
      <c r="I21" s="197">
        <f>SUM(E21-G21)</f>
        <v>3604.510000000002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4915.1099999999997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21360.635999999999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4689.9600000000009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468.99599999999998</v>
      </c>
      <c r="J31" s="197"/>
    </row>
    <row r="32" spans="1:10" ht="25.15" customHeight="1" x14ac:dyDescent="0.25">
      <c r="A32" s="30">
        <v>5</v>
      </c>
      <c r="B32" s="195" t="s">
        <v>35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2046.5280000000002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1236.444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980.62800000000016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8015.5679999999993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38798.759999999995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799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787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252</v>
      </c>
      <c r="B50" s="37" t="s">
        <v>800</v>
      </c>
      <c r="C50" s="40">
        <v>1266.3</v>
      </c>
      <c r="D50" s="38"/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353.5</v>
      </c>
      <c r="D51" s="38"/>
      <c r="E51" s="38"/>
      <c r="F51" s="38"/>
    </row>
    <row r="52" spans="1:6" s="123" customFormat="1" ht="30" customHeight="1" x14ac:dyDescent="0.25">
      <c r="A52" s="36" t="s">
        <v>219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220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483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264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265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801</v>
      </c>
      <c r="B57" s="37" t="s">
        <v>244</v>
      </c>
      <c r="C57" s="40">
        <v>3190</v>
      </c>
      <c r="D57" s="38"/>
      <c r="E57" s="38"/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616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598</v>
      </c>
      <c r="B60" s="37" t="s">
        <v>286</v>
      </c>
      <c r="C60" s="38"/>
      <c r="D60" s="38"/>
      <c r="E60" s="40">
        <v>1730</v>
      </c>
      <c r="F60" s="38"/>
    </row>
    <row r="61" spans="1:6" s="123" customFormat="1" ht="30" customHeight="1" x14ac:dyDescent="0.25">
      <c r="A61" s="36" t="s">
        <v>523</v>
      </c>
      <c r="B61" s="37" t="s">
        <v>253</v>
      </c>
      <c r="C61" s="40">
        <v>3000</v>
      </c>
      <c r="D61" s="38"/>
      <c r="E61" s="38"/>
      <c r="F61" s="38"/>
    </row>
    <row r="62" spans="1:6" s="123" customFormat="1" ht="30" customHeight="1" x14ac:dyDescent="0.25">
      <c r="A62" s="36" t="s">
        <v>272</v>
      </c>
      <c r="B62" s="37" t="s">
        <v>216</v>
      </c>
      <c r="C62" s="40">
        <v>2370</v>
      </c>
      <c r="D62" s="38"/>
      <c r="E62" s="38"/>
      <c r="F62" s="38"/>
    </row>
    <row r="63" spans="1:6" s="123" customFormat="1" ht="30" customHeight="1" x14ac:dyDescent="0.25">
      <c r="A63" s="36" t="s">
        <v>531</v>
      </c>
      <c r="B63" s="37" t="s">
        <v>256</v>
      </c>
      <c r="C63" s="38"/>
      <c r="D63" s="39">
        <v>197.5</v>
      </c>
      <c r="E63" s="38"/>
      <c r="F63" s="38"/>
    </row>
    <row r="64" spans="1:6" s="123" customFormat="1" ht="30" customHeight="1" x14ac:dyDescent="0.25">
      <c r="A64" s="36" t="s">
        <v>229</v>
      </c>
      <c r="B64" s="37" t="s">
        <v>216</v>
      </c>
      <c r="C64" s="40">
        <v>2765</v>
      </c>
      <c r="D64" s="38"/>
      <c r="E64" s="38"/>
      <c r="F64" s="38"/>
    </row>
    <row r="65" spans="1:6" s="123" customFormat="1" ht="30" customHeight="1" thickBot="1" x14ac:dyDescent="0.3">
      <c r="A65" s="36" t="s">
        <v>281</v>
      </c>
      <c r="B65" s="37" t="s">
        <v>216</v>
      </c>
      <c r="C65" s="40">
        <v>2370</v>
      </c>
      <c r="D65" s="38"/>
      <c r="E65" s="38"/>
      <c r="F65" s="38"/>
    </row>
    <row r="66" spans="1:6" s="123" customFormat="1" ht="30" customHeight="1" x14ac:dyDescent="0.25">
      <c r="A66" s="178" t="s">
        <v>52</v>
      </c>
      <c r="B66" s="178"/>
      <c r="C66" s="41">
        <v>21254.799999999999</v>
      </c>
      <c r="D66" s="157">
        <v>197.5</v>
      </c>
      <c r="E66" s="41">
        <v>1730</v>
      </c>
      <c r="F66" s="158"/>
    </row>
    <row r="67" spans="1:6" s="123" customFormat="1" ht="30" customHeight="1" x14ac:dyDescent="0.25">
      <c r="A67" s="194" t="s">
        <v>22</v>
      </c>
      <c r="B67" s="194"/>
      <c r="C67" s="194"/>
      <c r="D67" s="194"/>
      <c r="E67" s="194"/>
      <c r="F67" s="108">
        <v>23182.3</v>
      </c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/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6:B66"/>
    <mergeCell ref="A67:E6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0" firstPageNumber="0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11.28515625" customWidth="1"/>
    <col min="6" max="6" width="12.28515625" customWidth="1"/>
    <col min="7" max="7" width="8.7109375" customWidth="1"/>
    <col min="8" max="8" width="4.140625" customWidth="1"/>
    <col min="9" max="9" width="10.42578125" customWidth="1"/>
    <col min="10" max="10" width="10.855468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59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1972</v>
      </c>
    </row>
    <row r="7" spans="1:10" x14ac:dyDescent="0.25">
      <c r="A7" t="s">
        <v>8</v>
      </c>
      <c r="C7" s="20">
        <v>2743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56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0">
        <v>43556</v>
      </c>
      <c r="J11" s="140">
        <v>43922</v>
      </c>
    </row>
    <row r="12" spans="1:10" x14ac:dyDescent="0.25">
      <c r="A12" t="s">
        <v>13</v>
      </c>
      <c r="G12" t="s">
        <v>14</v>
      </c>
      <c r="H12" s="22"/>
      <c r="I12" s="132">
        <v>18.27</v>
      </c>
      <c r="J12" s="132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5.75" customHeight="1" x14ac:dyDescent="0.25">
      <c r="I15" s="43"/>
      <c r="J15" s="4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636268.03</v>
      </c>
      <c r="F21" s="202"/>
      <c r="G21" s="202">
        <v>632558.39</v>
      </c>
      <c r="H21" s="202"/>
      <c r="I21" s="197">
        <v>3709.64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9"/>
      <c r="E24" s="44"/>
      <c r="F24" s="44"/>
      <c r="G24" s="44"/>
      <c r="H24" s="45"/>
      <c r="I24" s="46"/>
      <c r="J24" s="29">
        <v>71980.97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81">
        <v>5.9</v>
      </c>
      <c r="H28" s="181"/>
      <c r="I28" s="197">
        <f>G28*$C$7*12</f>
        <v>194204.40000000002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81">
        <v>4.63</v>
      </c>
      <c r="H29" s="181"/>
      <c r="I29" s="197">
        <f>G29*$C$7*12</f>
        <v>152401.08000000002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85">
        <v>1.1000000000000001</v>
      </c>
      <c r="H30" s="185"/>
      <c r="I30" s="197">
        <f>G30*$C$7*12</f>
        <v>36207.600000000006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10">
        <v>2.4</v>
      </c>
      <c r="H31" s="211"/>
      <c r="I31" s="197">
        <f>G31*$C$7*12</f>
        <v>78998.399999999994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85">
        <v>0</v>
      </c>
      <c r="H32" s="185"/>
      <c r="I32" s="197">
        <f>G32*$C$7*12</f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85">
        <v>2.2599999999999998</v>
      </c>
      <c r="H33" s="185"/>
      <c r="I33" s="197">
        <f t="shared" ref="I33:I37" si="0">G33*$C$7*12</f>
        <v>74390.159999999989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85">
        <v>0.48</v>
      </c>
      <c r="H34" s="185"/>
      <c r="I34" s="197">
        <f t="shared" si="0"/>
        <v>15799.679999999998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85">
        <v>0.33</v>
      </c>
      <c r="H35" s="185"/>
      <c r="I35" s="197">
        <f t="shared" si="0"/>
        <v>10862.28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85">
        <v>0.23</v>
      </c>
      <c r="H36" s="185"/>
      <c r="I36" s="197">
        <f t="shared" si="0"/>
        <v>7570.68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85">
        <v>1.85</v>
      </c>
      <c r="H37" s="185"/>
      <c r="I37" s="197">
        <f t="shared" si="0"/>
        <v>60894.600000000006</v>
      </c>
      <c r="J37" s="197"/>
    </row>
    <row r="38" spans="1:10" ht="16.5" customHeight="1" x14ac:dyDescent="0.25">
      <c r="A38" s="113"/>
      <c r="B38" s="198" t="s">
        <v>40</v>
      </c>
      <c r="C38" s="198"/>
      <c r="D38" s="198"/>
      <c r="E38" s="198"/>
      <c r="F38" s="113"/>
      <c r="G38" s="181">
        <f>SUM(G28:H37)</f>
        <v>19.18</v>
      </c>
      <c r="H38" s="181"/>
      <c r="I38" s="197">
        <f>I28+I29+I30+I31+I32+I33+I34+I35+I36+I37</f>
        <v>631328.88000000024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209"/>
      <c r="B40" s="209"/>
      <c r="C40" s="209"/>
      <c r="D40" s="209"/>
      <c r="E40" s="209"/>
      <c r="F40" s="209"/>
      <c r="G40" s="209"/>
      <c r="H40" s="209"/>
      <c r="I40" s="209"/>
      <c r="J40" s="209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414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415</v>
      </c>
      <c r="B48" s="37" t="s">
        <v>247</v>
      </c>
      <c r="C48" s="38"/>
      <c r="D48" s="39">
        <v>395</v>
      </c>
      <c r="E48" s="38"/>
      <c r="F48" s="38"/>
    </row>
    <row r="49" spans="1:6" s="123" customFormat="1" ht="30" customHeight="1" x14ac:dyDescent="0.25">
      <c r="A49" s="36" t="s">
        <v>416</v>
      </c>
      <c r="B49" s="37" t="s">
        <v>49</v>
      </c>
      <c r="C49" s="38"/>
      <c r="D49" s="38"/>
      <c r="E49" s="39">
        <v>395</v>
      </c>
      <c r="F49" s="38"/>
    </row>
    <row r="50" spans="1:6" s="123" customFormat="1" ht="30" customHeight="1" x14ac:dyDescent="0.25">
      <c r="A50" s="36" t="s">
        <v>417</v>
      </c>
      <c r="B50" s="37" t="s">
        <v>353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285</v>
      </c>
      <c r="B51" s="37" t="s">
        <v>286</v>
      </c>
      <c r="C51" s="38"/>
      <c r="D51" s="38"/>
      <c r="E51" s="39">
        <v>523</v>
      </c>
      <c r="F51" s="38"/>
    </row>
    <row r="52" spans="1:6" s="123" customFormat="1" ht="30" customHeight="1" x14ac:dyDescent="0.25">
      <c r="A52" s="36" t="s">
        <v>285</v>
      </c>
      <c r="B52" s="37" t="s">
        <v>271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418</v>
      </c>
      <c r="B53" s="37" t="s">
        <v>247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419</v>
      </c>
      <c r="B54" s="37" t="s">
        <v>247</v>
      </c>
      <c r="C54" s="38"/>
      <c r="D54" s="39">
        <v>592.5</v>
      </c>
      <c r="E54" s="38"/>
      <c r="F54" s="38"/>
    </row>
    <row r="55" spans="1:6" s="123" customFormat="1" ht="30" customHeight="1" x14ac:dyDescent="0.25">
      <c r="A55" s="36" t="s">
        <v>371</v>
      </c>
      <c r="B55" s="37" t="s">
        <v>247</v>
      </c>
      <c r="C55" s="38"/>
      <c r="D55" s="39">
        <v>395</v>
      </c>
      <c r="E55" s="38"/>
      <c r="F55" s="38"/>
    </row>
    <row r="56" spans="1:6" s="123" customFormat="1" ht="30" customHeight="1" x14ac:dyDescent="0.25">
      <c r="A56" s="36" t="s">
        <v>234</v>
      </c>
      <c r="B56" s="37" t="s">
        <v>235</v>
      </c>
      <c r="C56" s="38"/>
      <c r="D56" s="39">
        <v>197.5</v>
      </c>
      <c r="E56" s="38"/>
      <c r="F56" s="38"/>
    </row>
    <row r="57" spans="1:6" s="123" customFormat="1" ht="30" customHeight="1" x14ac:dyDescent="0.25">
      <c r="A57" s="36" t="s">
        <v>420</v>
      </c>
      <c r="B57" s="37" t="s">
        <v>299</v>
      </c>
      <c r="C57" s="39">
        <v>395</v>
      </c>
      <c r="D57" s="38"/>
      <c r="E57" s="38"/>
      <c r="F57" s="38"/>
    </row>
    <row r="58" spans="1:6" s="123" customFormat="1" ht="30" customHeight="1" x14ac:dyDescent="0.25">
      <c r="A58" s="36" t="s">
        <v>420</v>
      </c>
      <c r="B58" s="37" t="s">
        <v>241</v>
      </c>
      <c r="C58" s="38"/>
      <c r="D58" s="39">
        <v>790</v>
      </c>
      <c r="E58" s="38"/>
      <c r="F58" s="38"/>
    </row>
    <row r="59" spans="1:6" s="123" customFormat="1" ht="30" customHeight="1" x14ac:dyDescent="0.25">
      <c r="A59" s="36" t="s">
        <v>420</v>
      </c>
      <c r="B59" s="37" t="s">
        <v>288</v>
      </c>
      <c r="C59" s="38"/>
      <c r="D59" s="39">
        <v>395</v>
      </c>
      <c r="E59" s="38"/>
      <c r="F59" s="38"/>
    </row>
    <row r="60" spans="1:6" s="123" customFormat="1" ht="30" customHeight="1" x14ac:dyDescent="0.25">
      <c r="A60" s="36" t="s">
        <v>373</v>
      </c>
      <c r="B60" s="37" t="s">
        <v>241</v>
      </c>
      <c r="C60" s="38"/>
      <c r="D60" s="39">
        <v>790</v>
      </c>
      <c r="E60" s="38"/>
      <c r="F60" s="38"/>
    </row>
    <row r="61" spans="1:6" s="123" customFormat="1" ht="30" customHeight="1" x14ac:dyDescent="0.25">
      <c r="A61" s="36" t="s">
        <v>373</v>
      </c>
      <c r="B61" s="37" t="s">
        <v>247</v>
      </c>
      <c r="C61" s="38"/>
      <c r="D61" s="39">
        <v>790</v>
      </c>
      <c r="E61" s="38"/>
      <c r="F61" s="38"/>
    </row>
    <row r="62" spans="1:6" s="123" customFormat="1" ht="30" customHeight="1" x14ac:dyDescent="0.25">
      <c r="A62" s="36" t="s">
        <v>421</v>
      </c>
      <c r="B62" s="37" t="s">
        <v>422</v>
      </c>
      <c r="C62" s="39">
        <v>197.5</v>
      </c>
      <c r="D62" s="38"/>
      <c r="E62" s="38"/>
      <c r="F62" s="38"/>
    </row>
    <row r="63" spans="1:6" s="123" customFormat="1" ht="30" customHeight="1" x14ac:dyDescent="0.25">
      <c r="A63" s="36" t="s">
        <v>423</v>
      </c>
      <c r="B63" s="37" t="s">
        <v>247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296</v>
      </c>
      <c r="B64" s="37" t="s">
        <v>271</v>
      </c>
      <c r="C64" s="38"/>
      <c r="D64" s="39">
        <v>197.5</v>
      </c>
      <c r="E64" s="38"/>
      <c r="F64" s="38"/>
    </row>
    <row r="65" spans="1:6" s="123" customFormat="1" ht="30" customHeight="1" x14ac:dyDescent="0.25">
      <c r="A65" s="36" t="s">
        <v>379</v>
      </c>
      <c r="B65" s="37" t="s">
        <v>424</v>
      </c>
      <c r="C65" s="40">
        <v>3245</v>
      </c>
      <c r="D65" s="38"/>
      <c r="E65" s="38"/>
      <c r="F65" s="38"/>
    </row>
    <row r="66" spans="1:6" s="123" customFormat="1" ht="30" customHeight="1" x14ac:dyDescent="0.25">
      <c r="A66" s="36" t="s">
        <v>425</v>
      </c>
      <c r="B66" s="37" t="s">
        <v>426</v>
      </c>
      <c r="C66" s="39">
        <v>397</v>
      </c>
      <c r="D66" s="38"/>
      <c r="E66" s="38"/>
      <c r="F66" s="38"/>
    </row>
    <row r="67" spans="1:6" s="123" customFormat="1" ht="30" customHeight="1" x14ac:dyDescent="0.25">
      <c r="A67" s="36" t="s">
        <v>383</v>
      </c>
      <c r="B67" s="37" t="s">
        <v>237</v>
      </c>
      <c r="C67" s="38"/>
      <c r="D67" s="39">
        <v>395</v>
      </c>
      <c r="E67" s="38"/>
      <c r="F67" s="38"/>
    </row>
    <row r="68" spans="1:6" s="123" customFormat="1" ht="30" customHeight="1" x14ac:dyDescent="0.25">
      <c r="A68" s="36" t="s">
        <v>298</v>
      </c>
      <c r="B68" s="37" t="s">
        <v>427</v>
      </c>
      <c r="C68" s="38"/>
      <c r="D68" s="38"/>
      <c r="E68" s="40">
        <v>1323</v>
      </c>
      <c r="F68" s="38"/>
    </row>
    <row r="69" spans="1:6" s="123" customFormat="1" ht="30" customHeight="1" x14ac:dyDescent="0.25">
      <c r="A69" s="36" t="s">
        <v>298</v>
      </c>
      <c r="B69" s="37" t="s">
        <v>428</v>
      </c>
      <c r="C69" s="39">
        <v>395</v>
      </c>
      <c r="D69" s="38"/>
      <c r="E69" s="38"/>
      <c r="F69" s="38"/>
    </row>
    <row r="70" spans="1:6" s="123" customFormat="1" ht="30" customHeight="1" x14ac:dyDescent="0.25">
      <c r="A70" s="36" t="s">
        <v>300</v>
      </c>
      <c r="B70" s="37" t="s">
        <v>271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429</v>
      </c>
      <c r="B71" s="37" t="s">
        <v>430</v>
      </c>
      <c r="C71" s="38"/>
      <c r="D71" s="38"/>
      <c r="E71" s="39">
        <v>403</v>
      </c>
      <c r="F71" s="38"/>
    </row>
    <row r="72" spans="1:6" s="123" customFormat="1" ht="30" customHeight="1" x14ac:dyDescent="0.25">
      <c r="A72" s="36" t="s">
        <v>431</v>
      </c>
      <c r="B72" s="37" t="s">
        <v>367</v>
      </c>
      <c r="C72" s="38"/>
      <c r="D72" s="40">
        <v>1185</v>
      </c>
      <c r="E72" s="38"/>
      <c r="F72" s="38"/>
    </row>
    <row r="73" spans="1:6" s="123" customFormat="1" ht="30" customHeight="1" x14ac:dyDescent="0.25">
      <c r="A73" s="36" t="s">
        <v>432</v>
      </c>
      <c r="B73" s="37" t="s">
        <v>319</v>
      </c>
      <c r="C73" s="38"/>
      <c r="D73" s="39">
        <v>422</v>
      </c>
      <c r="E73" s="38"/>
      <c r="F73" s="38"/>
    </row>
    <row r="74" spans="1:6" s="123" customFormat="1" ht="30" customHeight="1" x14ac:dyDescent="0.25">
      <c r="A74" s="36" t="s">
        <v>302</v>
      </c>
      <c r="B74" s="37" t="s">
        <v>267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303</v>
      </c>
      <c r="B75" s="37" t="s">
        <v>319</v>
      </c>
      <c r="C75" s="38"/>
      <c r="D75" s="39">
        <v>451.6</v>
      </c>
      <c r="E75" s="38"/>
      <c r="F75" s="38"/>
    </row>
    <row r="76" spans="1:6" s="123" customFormat="1" ht="30" customHeight="1" x14ac:dyDescent="0.25">
      <c r="A76" s="36" t="s">
        <v>303</v>
      </c>
      <c r="B76" s="37" t="s">
        <v>271</v>
      </c>
      <c r="C76" s="38"/>
      <c r="D76" s="39">
        <v>197.5</v>
      </c>
      <c r="E76" s="38"/>
      <c r="F76" s="38"/>
    </row>
    <row r="77" spans="1:6" s="123" customFormat="1" ht="30" customHeight="1" x14ac:dyDescent="0.25">
      <c r="A77" s="36" t="s">
        <v>433</v>
      </c>
      <c r="B77" s="37" t="s">
        <v>241</v>
      </c>
      <c r="C77" s="38"/>
      <c r="D77" s="39">
        <v>790</v>
      </c>
      <c r="E77" s="38"/>
      <c r="F77" s="38"/>
    </row>
    <row r="78" spans="1:6" s="123" customFormat="1" ht="30" customHeight="1" x14ac:dyDescent="0.25">
      <c r="A78" s="36" t="s">
        <v>434</v>
      </c>
      <c r="B78" s="37" t="s">
        <v>256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435</v>
      </c>
      <c r="B79" s="37" t="s">
        <v>256</v>
      </c>
      <c r="C79" s="38"/>
      <c r="D79" s="39">
        <v>395</v>
      </c>
      <c r="E79" s="38"/>
      <c r="F79" s="38"/>
    </row>
    <row r="80" spans="1:6" s="123" customFormat="1" ht="30" customHeight="1" x14ac:dyDescent="0.25">
      <c r="A80" s="36" t="s">
        <v>305</v>
      </c>
      <c r="B80" s="37" t="s">
        <v>48</v>
      </c>
      <c r="C80" s="39">
        <v>410</v>
      </c>
      <c r="D80" s="38"/>
      <c r="E80" s="38"/>
      <c r="F80" s="38"/>
    </row>
    <row r="81" spans="1:6" s="123" customFormat="1" ht="30" customHeight="1" x14ac:dyDescent="0.25">
      <c r="A81" s="36" t="s">
        <v>214</v>
      </c>
      <c r="B81" s="37" t="s">
        <v>237</v>
      </c>
      <c r="C81" s="38"/>
      <c r="D81" s="39">
        <v>395</v>
      </c>
      <c r="E81" s="38"/>
      <c r="F81" s="38"/>
    </row>
    <row r="82" spans="1:6" s="123" customFormat="1" ht="30" customHeight="1" x14ac:dyDescent="0.25">
      <c r="A82" s="36" t="s">
        <v>243</v>
      </c>
      <c r="B82" s="37" t="s">
        <v>271</v>
      </c>
      <c r="C82" s="38"/>
      <c r="D82" s="39">
        <v>197.5</v>
      </c>
      <c r="E82" s="38"/>
      <c r="F82" s="38"/>
    </row>
    <row r="83" spans="1:6" s="123" customFormat="1" ht="30" customHeight="1" x14ac:dyDescent="0.25">
      <c r="A83" s="36" t="s">
        <v>246</v>
      </c>
      <c r="B83" s="37" t="s">
        <v>271</v>
      </c>
      <c r="C83" s="38"/>
      <c r="D83" s="39">
        <v>197.5</v>
      </c>
      <c r="E83" s="38"/>
      <c r="F83" s="38"/>
    </row>
    <row r="84" spans="1:6" s="123" customFormat="1" ht="30" customHeight="1" x14ac:dyDescent="0.25">
      <c r="A84" s="36" t="s">
        <v>308</v>
      </c>
      <c r="B84" s="37" t="s">
        <v>216</v>
      </c>
      <c r="C84" s="39">
        <v>395</v>
      </c>
      <c r="D84" s="38"/>
      <c r="E84" s="38"/>
      <c r="F84" s="38"/>
    </row>
    <row r="85" spans="1:6" s="123" customFormat="1" ht="30" customHeight="1" x14ac:dyDescent="0.25">
      <c r="A85" s="36" t="s">
        <v>436</v>
      </c>
      <c r="B85" s="37" t="s">
        <v>241</v>
      </c>
      <c r="C85" s="38"/>
      <c r="D85" s="39">
        <v>790</v>
      </c>
      <c r="E85" s="38"/>
      <c r="F85" s="38"/>
    </row>
    <row r="86" spans="1:6" s="123" customFormat="1" ht="30" customHeight="1" x14ac:dyDescent="0.25">
      <c r="A86" s="36" t="s">
        <v>309</v>
      </c>
      <c r="B86" s="37" t="s">
        <v>271</v>
      </c>
      <c r="C86" s="38"/>
      <c r="D86" s="39">
        <v>197.5</v>
      </c>
      <c r="E86" s="38"/>
      <c r="F86" s="38"/>
    </row>
    <row r="87" spans="1:6" s="123" customFormat="1" ht="30" customHeight="1" x14ac:dyDescent="0.25">
      <c r="A87" s="36" t="s">
        <v>437</v>
      </c>
      <c r="B87" s="37" t="s">
        <v>241</v>
      </c>
      <c r="C87" s="38"/>
      <c r="D87" s="39">
        <v>592.5</v>
      </c>
      <c r="E87" s="38"/>
      <c r="F87" s="38"/>
    </row>
    <row r="88" spans="1:6" s="123" customFormat="1" ht="30" customHeight="1" x14ac:dyDescent="0.25">
      <c r="A88" s="36" t="s">
        <v>250</v>
      </c>
      <c r="B88" s="37" t="s">
        <v>384</v>
      </c>
      <c r="C88" s="38"/>
      <c r="D88" s="38"/>
      <c r="E88" s="39">
        <v>395</v>
      </c>
      <c r="F88" s="38"/>
    </row>
    <row r="89" spans="1:6" s="123" customFormat="1" ht="30" customHeight="1" x14ac:dyDescent="0.25">
      <c r="A89" s="36" t="s">
        <v>250</v>
      </c>
      <c r="B89" s="37" t="s">
        <v>271</v>
      </c>
      <c r="C89" s="38"/>
      <c r="D89" s="39">
        <v>197.5</v>
      </c>
      <c r="E89" s="38"/>
      <c r="F89" s="38"/>
    </row>
    <row r="90" spans="1:6" s="123" customFormat="1" ht="30" customHeight="1" x14ac:dyDescent="0.25">
      <c r="A90" s="36" t="s">
        <v>252</v>
      </c>
      <c r="B90" s="37" t="s">
        <v>438</v>
      </c>
      <c r="C90" s="40">
        <v>1510</v>
      </c>
      <c r="D90" s="38"/>
      <c r="E90" s="38"/>
      <c r="F90" s="38"/>
    </row>
    <row r="91" spans="1:6" s="123" customFormat="1" ht="30" customHeight="1" x14ac:dyDescent="0.25">
      <c r="A91" s="36" t="s">
        <v>439</v>
      </c>
      <c r="B91" s="37" t="s">
        <v>294</v>
      </c>
      <c r="C91" s="38"/>
      <c r="D91" s="38"/>
      <c r="E91" s="39">
        <v>790</v>
      </c>
      <c r="F91" s="38"/>
    </row>
    <row r="92" spans="1:6" s="123" customFormat="1" ht="30" customHeight="1" x14ac:dyDescent="0.25">
      <c r="A92" s="36" t="s">
        <v>310</v>
      </c>
      <c r="B92" s="37" t="s">
        <v>49</v>
      </c>
      <c r="C92" s="38"/>
      <c r="D92" s="38"/>
      <c r="E92" s="40">
        <v>1040</v>
      </c>
      <c r="F92" s="38"/>
    </row>
    <row r="93" spans="1:6" s="123" customFormat="1" ht="30" customHeight="1" x14ac:dyDescent="0.25">
      <c r="A93" s="36" t="s">
        <v>310</v>
      </c>
      <c r="B93" s="37" t="s">
        <v>216</v>
      </c>
      <c r="C93" s="39">
        <v>395</v>
      </c>
      <c r="D93" s="38"/>
      <c r="E93" s="38"/>
      <c r="F93" s="38"/>
    </row>
    <row r="94" spans="1:6" s="123" customFormat="1" ht="30" customHeight="1" x14ac:dyDescent="0.25">
      <c r="A94" s="36" t="s">
        <v>310</v>
      </c>
      <c r="B94" s="37" t="s">
        <v>244</v>
      </c>
      <c r="C94" s="40">
        <v>13732</v>
      </c>
      <c r="D94" s="38"/>
      <c r="E94" s="38"/>
      <c r="F94" s="38"/>
    </row>
    <row r="95" spans="1:6" s="123" customFormat="1" ht="30" customHeight="1" x14ac:dyDescent="0.25">
      <c r="A95" s="36" t="s">
        <v>310</v>
      </c>
      <c r="B95" s="37" t="s">
        <v>271</v>
      </c>
      <c r="C95" s="38"/>
      <c r="D95" s="39">
        <v>395</v>
      </c>
      <c r="E95" s="38"/>
      <c r="F95" s="38"/>
    </row>
    <row r="96" spans="1:6" s="123" customFormat="1" ht="30" customHeight="1" x14ac:dyDescent="0.25">
      <c r="A96" s="36" t="s">
        <v>254</v>
      </c>
      <c r="B96" s="37" t="s">
        <v>244</v>
      </c>
      <c r="C96" s="40">
        <v>18392</v>
      </c>
      <c r="D96" s="38"/>
      <c r="E96" s="38"/>
      <c r="F96" s="38"/>
    </row>
    <row r="97" spans="1:6" s="123" customFormat="1" ht="30" customHeight="1" x14ac:dyDescent="0.25">
      <c r="A97" s="36" t="s">
        <v>255</v>
      </c>
      <c r="B97" s="37" t="s">
        <v>271</v>
      </c>
      <c r="C97" s="38"/>
      <c r="D97" s="39">
        <v>197.5</v>
      </c>
      <c r="E97" s="38"/>
      <c r="F97" s="38"/>
    </row>
    <row r="98" spans="1:6" s="123" customFormat="1" ht="30" customHeight="1" x14ac:dyDescent="0.25">
      <c r="A98" s="36" t="s">
        <v>257</v>
      </c>
      <c r="B98" s="37" t="s">
        <v>440</v>
      </c>
      <c r="C98" s="38"/>
      <c r="D98" s="39">
        <v>395</v>
      </c>
      <c r="E98" s="38"/>
      <c r="F98" s="38"/>
    </row>
    <row r="99" spans="1:6" s="123" customFormat="1" ht="30" customHeight="1" x14ac:dyDescent="0.25">
      <c r="A99" s="36" t="s">
        <v>311</v>
      </c>
      <c r="B99" s="37" t="s">
        <v>216</v>
      </c>
      <c r="C99" s="39">
        <v>655</v>
      </c>
      <c r="D99" s="38"/>
      <c r="E99" s="38"/>
      <c r="F99" s="38"/>
    </row>
    <row r="100" spans="1:6" s="123" customFormat="1" ht="30" customHeight="1" x14ac:dyDescent="0.25">
      <c r="A100" s="36" t="s">
        <v>441</v>
      </c>
      <c r="B100" s="37" t="s">
        <v>324</v>
      </c>
      <c r="C100" s="38"/>
      <c r="D100" s="38"/>
      <c r="E100" s="39">
        <v>513</v>
      </c>
      <c r="F100" s="38"/>
    </row>
    <row r="101" spans="1:6" s="123" customFormat="1" ht="30" customHeight="1" x14ac:dyDescent="0.25">
      <c r="A101" s="36" t="s">
        <v>312</v>
      </c>
      <c r="B101" s="37" t="s">
        <v>216</v>
      </c>
      <c r="C101" s="39">
        <v>395</v>
      </c>
      <c r="D101" s="38"/>
      <c r="E101" s="38"/>
      <c r="F101" s="38"/>
    </row>
    <row r="102" spans="1:6" s="123" customFormat="1" ht="30" customHeight="1" x14ac:dyDescent="0.25">
      <c r="A102" s="36" t="s">
        <v>259</v>
      </c>
      <c r="B102" s="37" t="s">
        <v>261</v>
      </c>
      <c r="C102" s="38"/>
      <c r="D102" s="39">
        <v>395</v>
      </c>
      <c r="E102" s="38"/>
      <c r="F102" s="38"/>
    </row>
    <row r="103" spans="1:6" s="123" customFormat="1" ht="30" customHeight="1" x14ac:dyDescent="0.25">
      <c r="A103" s="36" t="s">
        <v>314</v>
      </c>
      <c r="B103" s="37" t="s">
        <v>216</v>
      </c>
      <c r="C103" s="39">
        <v>395</v>
      </c>
      <c r="D103" s="38"/>
      <c r="E103" s="38"/>
      <c r="F103" s="38"/>
    </row>
    <row r="104" spans="1:6" s="123" customFormat="1" ht="30" customHeight="1" x14ac:dyDescent="0.25">
      <c r="A104" s="36" t="s">
        <v>322</v>
      </c>
      <c r="B104" s="37" t="s">
        <v>216</v>
      </c>
      <c r="C104" s="39">
        <v>395</v>
      </c>
      <c r="D104" s="38"/>
      <c r="E104" s="38"/>
      <c r="F104" s="38"/>
    </row>
    <row r="105" spans="1:6" s="123" customFormat="1" ht="30" customHeight="1" x14ac:dyDescent="0.25">
      <c r="A105" s="36" t="s">
        <v>221</v>
      </c>
      <c r="B105" s="37" t="s">
        <v>327</v>
      </c>
      <c r="C105" s="38"/>
      <c r="D105" s="39">
        <v>197.5</v>
      </c>
      <c r="E105" s="38"/>
      <c r="F105" s="38"/>
    </row>
    <row r="106" spans="1:6" s="123" customFormat="1" ht="30" customHeight="1" x14ac:dyDescent="0.25">
      <c r="A106" s="36" t="s">
        <v>397</v>
      </c>
      <c r="B106" s="37" t="s">
        <v>288</v>
      </c>
      <c r="C106" s="38"/>
      <c r="D106" s="39">
        <v>395</v>
      </c>
      <c r="E106" s="38"/>
      <c r="F106" s="38"/>
    </row>
    <row r="107" spans="1:6" s="123" customFormat="1" ht="30" customHeight="1" x14ac:dyDescent="0.25">
      <c r="A107" s="36" t="s">
        <v>442</v>
      </c>
      <c r="B107" s="37" t="s">
        <v>58</v>
      </c>
      <c r="C107" s="40">
        <v>1382.2</v>
      </c>
      <c r="D107" s="38"/>
      <c r="E107" s="38"/>
      <c r="F107" s="38"/>
    </row>
    <row r="108" spans="1:6" s="123" customFormat="1" ht="30" customHeight="1" x14ac:dyDescent="0.25">
      <c r="A108" s="36" t="s">
        <v>442</v>
      </c>
      <c r="B108" s="37" t="s">
        <v>284</v>
      </c>
      <c r="C108" s="38"/>
      <c r="D108" s="39">
        <v>395</v>
      </c>
      <c r="E108" s="38"/>
      <c r="F108" s="38"/>
    </row>
    <row r="109" spans="1:6" s="123" customFormat="1" ht="30" customHeight="1" x14ac:dyDescent="0.25">
      <c r="A109" s="36" t="s">
        <v>263</v>
      </c>
      <c r="B109" s="37" t="s">
        <v>288</v>
      </c>
      <c r="C109" s="38"/>
      <c r="D109" s="39">
        <v>395</v>
      </c>
      <c r="E109" s="38"/>
      <c r="F109" s="38"/>
    </row>
    <row r="110" spans="1:6" s="123" customFormat="1" ht="30" customHeight="1" x14ac:dyDescent="0.25">
      <c r="A110" s="36" t="s">
        <v>329</v>
      </c>
      <c r="B110" s="37" t="s">
        <v>443</v>
      </c>
      <c r="C110" s="38"/>
      <c r="D110" s="40">
        <v>4306</v>
      </c>
      <c r="E110" s="38"/>
      <c r="F110" s="38"/>
    </row>
    <row r="111" spans="1:6" s="123" customFormat="1" ht="30" customHeight="1" x14ac:dyDescent="0.25">
      <c r="A111" s="36" t="s">
        <v>333</v>
      </c>
      <c r="B111" s="37" t="s">
        <v>334</v>
      </c>
      <c r="C111" s="38"/>
      <c r="D111" s="39">
        <v>197.5</v>
      </c>
      <c r="E111" s="38"/>
      <c r="F111" s="38"/>
    </row>
    <row r="112" spans="1:6" s="123" customFormat="1" ht="30" customHeight="1" x14ac:dyDescent="0.25">
      <c r="A112" s="36" t="s">
        <v>444</v>
      </c>
      <c r="B112" s="37" t="s">
        <v>324</v>
      </c>
      <c r="C112" s="38"/>
      <c r="D112" s="38"/>
      <c r="E112" s="39">
        <v>499</v>
      </c>
      <c r="F112" s="38"/>
    </row>
    <row r="113" spans="1:6" s="123" customFormat="1" ht="30" customHeight="1" x14ac:dyDescent="0.25">
      <c r="A113" s="36" t="s">
        <v>223</v>
      </c>
      <c r="B113" s="37" t="s">
        <v>216</v>
      </c>
      <c r="C113" s="40">
        <v>2765</v>
      </c>
      <c r="D113" s="38"/>
      <c r="E113" s="38"/>
      <c r="F113" s="38"/>
    </row>
    <row r="114" spans="1:6" s="123" customFormat="1" ht="30" customHeight="1" x14ac:dyDescent="0.25">
      <c r="A114" s="36" t="s">
        <v>335</v>
      </c>
      <c r="B114" s="37" t="s">
        <v>334</v>
      </c>
      <c r="C114" s="38"/>
      <c r="D114" s="39">
        <v>197.5</v>
      </c>
      <c r="E114" s="38"/>
      <c r="F114" s="38"/>
    </row>
    <row r="115" spans="1:6" s="123" customFormat="1" ht="30" customHeight="1" x14ac:dyDescent="0.25">
      <c r="A115" s="36" t="s">
        <v>445</v>
      </c>
      <c r="B115" s="37" t="s">
        <v>294</v>
      </c>
      <c r="C115" s="38"/>
      <c r="D115" s="38"/>
      <c r="E115" s="39">
        <v>395</v>
      </c>
      <c r="F115" s="38"/>
    </row>
    <row r="116" spans="1:6" s="123" customFormat="1" ht="30" customHeight="1" x14ac:dyDescent="0.25">
      <c r="A116" s="36" t="s">
        <v>265</v>
      </c>
      <c r="B116" s="37" t="s">
        <v>216</v>
      </c>
      <c r="C116" s="40">
        <v>1975</v>
      </c>
      <c r="D116" s="38"/>
      <c r="E116" s="38"/>
      <c r="F116" s="38"/>
    </row>
    <row r="117" spans="1:6" s="123" customFormat="1" ht="30" customHeight="1" x14ac:dyDescent="0.25">
      <c r="A117" s="36" t="s">
        <v>339</v>
      </c>
      <c r="B117" s="37" t="s">
        <v>446</v>
      </c>
      <c r="C117" s="40">
        <v>3190</v>
      </c>
      <c r="D117" s="38"/>
      <c r="E117" s="38"/>
      <c r="F117" s="38"/>
    </row>
    <row r="118" spans="1:6" s="123" customFormat="1" ht="30" customHeight="1" x14ac:dyDescent="0.25">
      <c r="A118" s="36" t="s">
        <v>341</v>
      </c>
      <c r="B118" s="37" t="s">
        <v>256</v>
      </c>
      <c r="C118" s="38"/>
      <c r="D118" s="39">
        <v>118.5</v>
      </c>
      <c r="E118" s="38"/>
      <c r="F118" s="38"/>
    </row>
    <row r="119" spans="1:6" s="123" customFormat="1" ht="30" customHeight="1" x14ac:dyDescent="0.25">
      <c r="A119" s="36" t="s">
        <v>447</v>
      </c>
      <c r="B119" s="37" t="s">
        <v>324</v>
      </c>
      <c r="C119" s="38"/>
      <c r="D119" s="38"/>
      <c r="E119" s="39">
        <v>980</v>
      </c>
      <c r="F119" s="38"/>
    </row>
    <row r="120" spans="1:6" s="123" customFormat="1" ht="30" customHeight="1" x14ac:dyDescent="0.25">
      <c r="A120" s="36" t="s">
        <v>448</v>
      </c>
      <c r="B120" s="37" t="s">
        <v>237</v>
      </c>
      <c r="C120" s="38"/>
      <c r="D120" s="39">
        <v>395</v>
      </c>
      <c r="E120" s="38"/>
      <c r="F120" s="38"/>
    </row>
    <row r="121" spans="1:6" s="123" customFormat="1" ht="30" customHeight="1" x14ac:dyDescent="0.25">
      <c r="A121" s="36" t="s">
        <v>449</v>
      </c>
      <c r="B121" s="37" t="s">
        <v>356</v>
      </c>
      <c r="C121" s="38"/>
      <c r="D121" s="40">
        <v>1268</v>
      </c>
      <c r="E121" s="38"/>
      <c r="F121" s="38"/>
    </row>
    <row r="122" spans="1:6" s="123" customFormat="1" ht="30" customHeight="1" x14ac:dyDescent="0.25">
      <c r="A122" s="36" t="s">
        <v>449</v>
      </c>
      <c r="B122" s="37" t="s">
        <v>343</v>
      </c>
      <c r="C122" s="38"/>
      <c r="D122" s="39">
        <v>395</v>
      </c>
      <c r="E122" s="38"/>
      <c r="F122" s="38"/>
    </row>
    <row r="123" spans="1:6" s="123" customFormat="1" ht="30" customHeight="1" x14ac:dyDescent="0.25">
      <c r="A123" s="36" t="s">
        <v>450</v>
      </c>
      <c r="B123" s="37" t="s">
        <v>356</v>
      </c>
      <c r="C123" s="38"/>
      <c r="D123" s="40">
        <v>1430</v>
      </c>
      <c r="E123" s="38"/>
      <c r="F123" s="38"/>
    </row>
    <row r="124" spans="1:6" s="123" customFormat="1" ht="30" customHeight="1" x14ac:dyDescent="0.25">
      <c r="A124" s="36" t="s">
        <v>451</v>
      </c>
      <c r="B124" s="37" t="s">
        <v>290</v>
      </c>
      <c r="C124" s="38"/>
      <c r="D124" s="40">
        <v>5299</v>
      </c>
      <c r="E124" s="38"/>
      <c r="F124" s="38"/>
    </row>
    <row r="125" spans="1:6" s="123" customFormat="1" ht="30" customHeight="1" x14ac:dyDescent="0.25">
      <c r="A125" s="36" t="s">
        <v>452</v>
      </c>
      <c r="B125" s="37" t="s">
        <v>326</v>
      </c>
      <c r="C125" s="38"/>
      <c r="D125" s="39">
        <v>790</v>
      </c>
      <c r="E125" s="38"/>
      <c r="F125" s="38"/>
    </row>
    <row r="126" spans="1:6" s="123" customFormat="1" ht="30" customHeight="1" x14ac:dyDescent="0.25">
      <c r="A126" s="36" t="s">
        <v>268</v>
      </c>
      <c r="B126" s="37" t="s">
        <v>216</v>
      </c>
      <c r="C126" s="40">
        <v>2370</v>
      </c>
      <c r="D126" s="38"/>
      <c r="E126" s="38"/>
      <c r="F126" s="38"/>
    </row>
    <row r="127" spans="1:6" s="123" customFormat="1" ht="30" customHeight="1" x14ac:dyDescent="0.25">
      <c r="A127" s="36" t="s">
        <v>347</v>
      </c>
      <c r="B127" s="37" t="s">
        <v>51</v>
      </c>
      <c r="C127" s="39">
        <v>395</v>
      </c>
      <c r="D127" s="38"/>
      <c r="E127" s="38"/>
      <c r="F127" s="38"/>
    </row>
    <row r="128" spans="1:6" s="123" customFormat="1" ht="30" customHeight="1" x14ac:dyDescent="0.25">
      <c r="A128" s="36" t="s">
        <v>348</v>
      </c>
      <c r="B128" s="37" t="s">
        <v>280</v>
      </c>
      <c r="C128" s="38"/>
      <c r="D128" s="39">
        <v>197.5</v>
      </c>
      <c r="E128" s="38"/>
      <c r="F128" s="38"/>
    </row>
    <row r="129" spans="1:6" s="123" customFormat="1" ht="30" customHeight="1" x14ac:dyDescent="0.25">
      <c r="A129" s="36" t="s">
        <v>226</v>
      </c>
      <c r="B129" s="37" t="s">
        <v>286</v>
      </c>
      <c r="C129" s="38"/>
      <c r="D129" s="38"/>
      <c r="E129" s="39">
        <v>467</v>
      </c>
      <c r="F129" s="38"/>
    </row>
    <row r="130" spans="1:6" s="123" customFormat="1" ht="30" customHeight="1" x14ac:dyDescent="0.25">
      <c r="A130" s="36" t="s">
        <v>453</v>
      </c>
      <c r="B130" s="37" t="s">
        <v>353</v>
      </c>
      <c r="C130" s="38"/>
      <c r="D130" s="39">
        <v>987.5</v>
      </c>
      <c r="E130" s="38"/>
      <c r="F130" s="38"/>
    </row>
    <row r="131" spans="1:6" s="123" customFormat="1" ht="30" customHeight="1" x14ac:dyDescent="0.25">
      <c r="A131" s="36" t="s">
        <v>349</v>
      </c>
      <c r="B131" s="37" t="s">
        <v>384</v>
      </c>
      <c r="C131" s="38"/>
      <c r="D131" s="38"/>
      <c r="E131" s="39">
        <v>790</v>
      </c>
      <c r="F131" s="38"/>
    </row>
    <row r="132" spans="1:6" s="123" customFormat="1" ht="30" customHeight="1" x14ac:dyDescent="0.25">
      <c r="A132" s="36" t="s">
        <v>351</v>
      </c>
      <c r="B132" s="37" t="s">
        <v>318</v>
      </c>
      <c r="C132" s="38"/>
      <c r="D132" s="39">
        <v>395</v>
      </c>
      <c r="E132" s="38"/>
      <c r="F132" s="38"/>
    </row>
    <row r="133" spans="1:6" s="123" customFormat="1" ht="30" customHeight="1" x14ac:dyDescent="0.25">
      <c r="A133" s="36" t="s">
        <v>351</v>
      </c>
      <c r="B133" s="37" t="s">
        <v>271</v>
      </c>
      <c r="C133" s="38"/>
      <c r="D133" s="39">
        <v>395</v>
      </c>
      <c r="E133" s="38"/>
      <c r="F133" s="38"/>
    </row>
    <row r="134" spans="1:6" s="123" customFormat="1" ht="30" customHeight="1" x14ac:dyDescent="0.25">
      <c r="A134" s="36" t="s">
        <v>272</v>
      </c>
      <c r="B134" s="37" t="s">
        <v>216</v>
      </c>
      <c r="C134" s="40">
        <v>2370</v>
      </c>
      <c r="D134" s="38"/>
      <c r="E134" s="38"/>
      <c r="F134" s="38"/>
    </row>
    <row r="135" spans="1:6" s="123" customFormat="1" ht="30" customHeight="1" x14ac:dyDescent="0.25">
      <c r="A135" s="36" t="s">
        <v>454</v>
      </c>
      <c r="B135" s="37" t="s">
        <v>356</v>
      </c>
      <c r="C135" s="38"/>
      <c r="D135" s="40">
        <v>1573</v>
      </c>
      <c r="E135" s="38"/>
      <c r="F135" s="38"/>
    </row>
    <row r="136" spans="1:6" s="123" customFormat="1" ht="30" customHeight="1" x14ac:dyDescent="0.25">
      <c r="A136" s="36" t="s">
        <v>455</v>
      </c>
      <c r="B136" s="37" t="s">
        <v>241</v>
      </c>
      <c r="C136" s="38"/>
      <c r="D136" s="39">
        <v>592.5</v>
      </c>
      <c r="E136" s="38"/>
      <c r="F136" s="38"/>
    </row>
    <row r="137" spans="1:6" s="123" customFormat="1" ht="30" customHeight="1" x14ac:dyDescent="0.25">
      <c r="A137" s="36" t="s">
        <v>456</v>
      </c>
      <c r="B137" s="37" t="s">
        <v>332</v>
      </c>
      <c r="C137" s="39">
        <v>405</v>
      </c>
      <c r="D137" s="38"/>
      <c r="E137" s="38"/>
      <c r="F137" s="38"/>
    </row>
    <row r="138" spans="1:6" s="123" customFormat="1" ht="30" customHeight="1" x14ac:dyDescent="0.25">
      <c r="A138" s="36" t="s">
        <v>456</v>
      </c>
      <c r="B138" s="37" t="s">
        <v>457</v>
      </c>
      <c r="C138" s="40">
        <v>2171</v>
      </c>
      <c r="D138" s="38"/>
      <c r="E138" s="38"/>
      <c r="F138" s="38"/>
    </row>
    <row r="139" spans="1:6" s="123" customFormat="1" ht="30" customHeight="1" x14ac:dyDescent="0.25">
      <c r="A139" s="36" t="s">
        <v>458</v>
      </c>
      <c r="B139" s="37" t="s">
        <v>286</v>
      </c>
      <c r="C139" s="38"/>
      <c r="D139" s="38"/>
      <c r="E139" s="39">
        <v>513</v>
      </c>
      <c r="F139" s="38"/>
    </row>
    <row r="140" spans="1:6" s="123" customFormat="1" ht="30" customHeight="1" x14ac:dyDescent="0.25">
      <c r="A140" s="36" t="s">
        <v>273</v>
      </c>
      <c r="B140" s="37" t="s">
        <v>280</v>
      </c>
      <c r="C140" s="38"/>
      <c r="D140" s="39">
        <v>395</v>
      </c>
      <c r="E140" s="38"/>
      <c r="F140" s="38"/>
    </row>
    <row r="141" spans="1:6" s="123" customFormat="1" ht="30" customHeight="1" x14ac:dyDescent="0.25">
      <c r="A141" s="36" t="s">
        <v>273</v>
      </c>
      <c r="B141" s="37" t="s">
        <v>271</v>
      </c>
      <c r="C141" s="38"/>
      <c r="D141" s="39">
        <v>197.5</v>
      </c>
      <c r="E141" s="38"/>
      <c r="F141" s="38"/>
    </row>
    <row r="142" spans="1:6" s="123" customFormat="1" ht="30" customHeight="1" x14ac:dyDescent="0.25">
      <c r="A142" s="36" t="s">
        <v>459</v>
      </c>
      <c r="B142" s="37" t="s">
        <v>356</v>
      </c>
      <c r="C142" s="38"/>
      <c r="D142" s="40">
        <v>3562</v>
      </c>
      <c r="E142" s="38"/>
      <c r="F142" s="38"/>
    </row>
    <row r="143" spans="1:6" s="123" customFormat="1" ht="30" customHeight="1" x14ac:dyDescent="0.25">
      <c r="A143" s="36" t="s">
        <v>411</v>
      </c>
      <c r="B143" s="37" t="s">
        <v>237</v>
      </c>
      <c r="C143" s="38"/>
      <c r="D143" s="40">
        <v>1185</v>
      </c>
      <c r="E143" s="38"/>
      <c r="F143" s="38"/>
    </row>
    <row r="144" spans="1:6" s="123" customFormat="1" ht="30" customHeight="1" x14ac:dyDescent="0.25">
      <c r="A144" s="36" t="s">
        <v>460</v>
      </c>
      <c r="B144" s="37" t="s">
        <v>387</v>
      </c>
      <c r="C144" s="38"/>
      <c r="D144" s="38"/>
      <c r="E144" s="39">
        <v>790</v>
      </c>
      <c r="F144" s="38"/>
    </row>
    <row r="145" spans="1:6" s="123" customFormat="1" ht="30" customHeight="1" x14ac:dyDescent="0.25">
      <c r="A145" s="36" t="s">
        <v>228</v>
      </c>
      <c r="B145" s="37" t="s">
        <v>271</v>
      </c>
      <c r="C145" s="38"/>
      <c r="D145" s="39">
        <v>395</v>
      </c>
      <c r="E145" s="38"/>
      <c r="F145" s="38"/>
    </row>
    <row r="146" spans="1:6" s="123" customFormat="1" ht="30" customHeight="1" x14ac:dyDescent="0.25">
      <c r="A146" s="36" t="s">
        <v>276</v>
      </c>
      <c r="B146" s="37" t="s">
        <v>216</v>
      </c>
      <c r="C146" s="40">
        <v>2765</v>
      </c>
      <c r="D146" s="38"/>
      <c r="E146" s="38"/>
      <c r="F146" s="38"/>
    </row>
    <row r="147" spans="1:6" s="123" customFormat="1" ht="30" customHeight="1" x14ac:dyDescent="0.25">
      <c r="A147" s="36" t="s">
        <v>357</v>
      </c>
      <c r="B147" s="37" t="s">
        <v>247</v>
      </c>
      <c r="C147" s="38"/>
      <c r="D147" s="39">
        <v>197.5</v>
      </c>
      <c r="E147" s="38"/>
      <c r="F147" s="38"/>
    </row>
    <row r="148" spans="1:6" s="123" customFormat="1" ht="30" customHeight="1" x14ac:dyDescent="0.25">
      <c r="A148" s="36" t="s">
        <v>359</v>
      </c>
      <c r="B148" s="37" t="s">
        <v>271</v>
      </c>
      <c r="C148" s="38"/>
      <c r="D148" s="39">
        <v>395</v>
      </c>
      <c r="E148" s="38"/>
      <c r="F148" s="38"/>
    </row>
    <row r="149" spans="1:6" s="123" customFormat="1" ht="30" customHeight="1" x14ac:dyDescent="0.25">
      <c r="A149" s="36" t="s">
        <v>361</v>
      </c>
      <c r="B149" s="37" t="s">
        <v>461</v>
      </c>
      <c r="C149" s="39">
        <v>800</v>
      </c>
      <c r="D149" s="38"/>
      <c r="E149" s="38"/>
      <c r="F149" s="38"/>
    </row>
    <row r="150" spans="1:6" s="123" customFormat="1" ht="30" customHeight="1" x14ac:dyDescent="0.25">
      <c r="A150" s="36" t="s">
        <v>462</v>
      </c>
      <c r="B150" s="37" t="s">
        <v>267</v>
      </c>
      <c r="C150" s="38"/>
      <c r="D150" s="39">
        <v>395</v>
      </c>
      <c r="E150" s="38"/>
      <c r="F150" s="38"/>
    </row>
    <row r="151" spans="1:6" s="123" customFormat="1" ht="30" customHeight="1" x14ac:dyDescent="0.25">
      <c r="A151" s="36" t="s">
        <v>462</v>
      </c>
      <c r="B151" s="37" t="s">
        <v>355</v>
      </c>
      <c r="C151" s="38"/>
      <c r="D151" s="39">
        <v>395</v>
      </c>
      <c r="E151" s="38"/>
      <c r="F151" s="38"/>
    </row>
    <row r="152" spans="1:6" s="123" customFormat="1" ht="30" customHeight="1" x14ac:dyDescent="0.25">
      <c r="A152" s="36" t="s">
        <v>463</v>
      </c>
      <c r="B152" s="37" t="s">
        <v>237</v>
      </c>
      <c r="C152" s="38"/>
      <c r="D152" s="39">
        <v>395</v>
      </c>
      <c r="E152" s="38"/>
      <c r="F152" s="38"/>
    </row>
    <row r="153" spans="1:6" s="123" customFormat="1" ht="30" customHeight="1" x14ac:dyDescent="0.25">
      <c r="A153" s="36" t="s">
        <v>362</v>
      </c>
      <c r="B153" s="37" t="s">
        <v>356</v>
      </c>
      <c r="C153" s="38"/>
      <c r="D153" s="39">
        <v>790</v>
      </c>
      <c r="E153" s="38"/>
      <c r="F153" s="38"/>
    </row>
    <row r="154" spans="1:6" s="123" customFormat="1" ht="30" customHeight="1" x14ac:dyDescent="0.25">
      <c r="A154" s="36" t="s">
        <v>277</v>
      </c>
      <c r="B154" s="37" t="s">
        <v>464</v>
      </c>
      <c r="C154" s="38"/>
      <c r="D154" s="38"/>
      <c r="E154" s="39">
        <v>988</v>
      </c>
      <c r="F154" s="38"/>
    </row>
    <row r="155" spans="1:6" s="123" customFormat="1" ht="30" customHeight="1" x14ac:dyDescent="0.25">
      <c r="A155" s="36" t="s">
        <v>465</v>
      </c>
      <c r="B155" s="37" t="s">
        <v>356</v>
      </c>
      <c r="C155" s="38"/>
      <c r="D155" s="40">
        <v>2628</v>
      </c>
      <c r="E155" s="38"/>
      <c r="F155" s="38"/>
    </row>
    <row r="156" spans="1:6" s="123" customFormat="1" ht="30" customHeight="1" x14ac:dyDescent="0.25">
      <c r="A156" s="36" t="s">
        <v>279</v>
      </c>
      <c r="B156" s="37" t="s">
        <v>355</v>
      </c>
      <c r="C156" s="38"/>
      <c r="D156" s="39">
        <v>790</v>
      </c>
      <c r="E156" s="38"/>
      <c r="F156" s="38"/>
    </row>
    <row r="157" spans="1:6" s="123" customFormat="1" ht="30" customHeight="1" x14ac:dyDescent="0.25">
      <c r="A157" s="36" t="s">
        <v>281</v>
      </c>
      <c r="B157" s="37" t="s">
        <v>271</v>
      </c>
      <c r="C157" s="38"/>
      <c r="D157" s="39">
        <v>395</v>
      </c>
      <c r="E157" s="38"/>
      <c r="F157" s="38"/>
    </row>
    <row r="158" spans="1:6" s="123" customFormat="1" ht="30" customHeight="1" x14ac:dyDescent="0.25">
      <c r="A158" s="36" t="s">
        <v>466</v>
      </c>
      <c r="B158" s="37" t="s">
        <v>294</v>
      </c>
      <c r="C158" s="38"/>
      <c r="D158" s="38"/>
      <c r="E158" s="39">
        <v>481</v>
      </c>
      <c r="F158" s="38"/>
    </row>
    <row r="159" spans="1:6" s="123" customFormat="1" ht="30" customHeight="1" x14ac:dyDescent="0.25">
      <c r="A159" s="36" t="s">
        <v>230</v>
      </c>
      <c r="B159" s="37" t="s">
        <v>216</v>
      </c>
      <c r="C159" s="40">
        <v>2765</v>
      </c>
      <c r="D159" s="38"/>
      <c r="E159" s="38"/>
      <c r="F159" s="38"/>
    </row>
    <row r="160" spans="1:6" s="123" customFormat="1" ht="30" customHeight="1" thickBot="1" x14ac:dyDescent="0.3">
      <c r="A160" s="36" t="s">
        <v>364</v>
      </c>
      <c r="B160" s="37" t="s">
        <v>271</v>
      </c>
      <c r="C160" s="38"/>
      <c r="D160" s="39">
        <v>395</v>
      </c>
      <c r="E160" s="38"/>
      <c r="F160" s="38"/>
    </row>
    <row r="161" spans="1:6" s="123" customFormat="1" ht="30" customHeight="1" x14ac:dyDescent="0.25">
      <c r="A161" s="178" t="s">
        <v>52</v>
      </c>
      <c r="B161" s="178"/>
      <c r="C161" s="41">
        <v>64656.7</v>
      </c>
      <c r="D161" s="41">
        <v>47523.1</v>
      </c>
      <c r="E161" s="41">
        <v>11285</v>
      </c>
      <c r="F161" s="152"/>
    </row>
    <row r="162" spans="1:6" s="123" customFormat="1" ht="30" customHeight="1" x14ac:dyDescent="0.25">
      <c r="A162" s="194" t="s">
        <v>22</v>
      </c>
      <c r="B162" s="194"/>
      <c r="C162" s="194"/>
      <c r="D162" s="194"/>
      <c r="E162" s="194"/>
      <c r="F162" s="108">
        <v>123464.8</v>
      </c>
    </row>
    <row r="163" spans="1:6" s="123" customFormat="1" ht="30" customHeight="1" x14ac:dyDescent="0.25">
      <c r="A163" s="31"/>
      <c r="B163" s="31"/>
      <c r="C163" s="31"/>
      <c r="D163" s="31"/>
      <c r="E163" s="31"/>
      <c r="F163" s="31"/>
    </row>
    <row r="164" spans="1:6" s="123" customFormat="1" ht="30" customHeight="1" x14ac:dyDescent="0.25">
      <c r="A164" s="31"/>
      <c r="B164" s="31"/>
      <c r="C164" s="31"/>
      <c r="D164" s="31"/>
      <c r="E164" s="31"/>
      <c r="F164" s="31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5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A40:J40"/>
    <mergeCell ref="B37:E37"/>
    <mergeCell ref="G37:H37"/>
    <mergeCell ref="I37:J37"/>
    <mergeCell ref="B38:E38"/>
    <mergeCell ref="G38:H38"/>
    <mergeCell ref="I38:J38"/>
    <mergeCell ref="A41:F41"/>
    <mergeCell ref="A161:B161"/>
    <mergeCell ref="A162:E162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2060"/>
    <pageSetUpPr fitToPage="1"/>
  </sheetPr>
  <dimension ref="A1:P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3.28515625" customWidth="1"/>
    <col min="3" max="5" width="14.7109375" customWidth="1"/>
    <col min="6" max="6" width="13.5703125" customWidth="1"/>
    <col min="7" max="7" width="8.7109375" customWidth="1"/>
    <col min="8" max="8" width="4.140625" customWidth="1"/>
    <col min="9" max="9" width="8.7109375" customWidth="1"/>
    <col min="10" max="10" width="11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1960</v>
      </c>
    </row>
    <row r="7" spans="1:10" x14ac:dyDescent="0.25">
      <c r="A7" t="s">
        <v>8</v>
      </c>
      <c r="C7" s="20">
        <v>320.60000000000002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35336.57</v>
      </c>
      <c r="F21" s="202"/>
      <c r="G21" s="202">
        <v>24237.27</v>
      </c>
      <c r="H21" s="202"/>
      <c r="I21" s="197">
        <f>E21-G21</f>
        <v>11099.3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35336.57</v>
      </c>
      <c r="F23" s="197"/>
      <c r="G23" s="197">
        <f>G21+G22</f>
        <v>24237.27</v>
      </c>
      <c r="H23" s="197"/>
      <c r="I23" s="197">
        <f>I21+I22</f>
        <v>11099.3</v>
      </c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51005.51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19274.472000000002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4231.920000000001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423.19200000000006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1846.6559999999999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1115.6880000000001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884.85600000000022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7232.735999999999</v>
      </c>
      <c r="J37" s="197"/>
    </row>
    <row r="38" spans="1:10" ht="13.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35009.519999999997</v>
      </c>
      <c r="J38" s="197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802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296</v>
      </c>
      <c r="B47" s="37" t="s">
        <v>286</v>
      </c>
      <c r="C47" s="38"/>
      <c r="D47" s="38"/>
      <c r="E47" s="39">
        <v>505</v>
      </c>
      <c r="F47" s="38"/>
    </row>
    <row r="48" spans="1:10" s="123" customFormat="1" ht="30" customHeight="1" x14ac:dyDescent="0.25">
      <c r="A48" s="36" t="s">
        <v>787</v>
      </c>
      <c r="B48" s="37" t="s">
        <v>48</v>
      </c>
      <c r="C48" s="39">
        <v>410</v>
      </c>
      <c r="D48" s="38"/>
      <c r="E48" s="38"/>
      <c r="F48" s="38"/>
    </row>
    <row r="49" spans="1:1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16" s="123" customFormat="1" ht="30" customHeight="1" x14ac:dyDescent="0.25">
      <c r="A50" s="36" t="s">
        <v>441</v>
      </c>
      <c r="B50" s="37" t="s">
        <v>216</v>
      </c>
      <c r="C50" s="39">
        <v>275.5</v>
      </c>
      <c r="D50" s="38"/>
      <c r="E50" s="38"/>
      <c r="F50" s="38"/>
      <c r="P50" s="123" t="s">
        <v>804</v>
      </c>
    </row>
    <row r="51" spans="1:16" s="123" customFormat="1" ht="30" customHeight="1" x14ac:dyDescent="0.25">
      <c r="A51" s="36" t="s">
        <v>259</v>
      </c>
      <c r="B51" s="37" t="s">
        <v>216</v>
      </c>
      <c r="C51" s="39">
        <v>197.5</v>
      </c>
      <c r="D51" s="38"/>
      <c r="E51" s="38"/>
      <c r="F51" s="38"/>
    </row>
    <row r="52" spans="1:16" s="123" customFormat="1" ht="30" customHeight="1" x14ac:dyDescent="0.25">
      <c r="A52" s="36" t="s">
        <v>220</v>
      </c>
      <c r="B52" s="37" t="s">
        <v>216</v>
      </c>
      <c r="C52" s="39">
        <v>197.5</v>
      </c>
      <c r="D52" s="38"/>
      <c r="E52" s="38"/>
      <c r="F52" s="38"/>
    </row>
    <row r="53" spans="1:16" s="123" customFormat="1" ht="30" customHeight="1" x14ac:dyDescent="0.25">
      <c r="A53" s="36" t="s">
        <v>483</v>
      </c>
      <c r="B53" s="37" t="s">
        <v>216</v>
      </c>
      <c r="C53" s="39">
        <v>197.5</v>
      </c>
      <c r="D53" s="38"/>
      <c r="E53" s="38"/>
      <c r="F53" s="38"/>
    </row>
    <row r="54" spans="1:16" s="123" customFormat="1" ht="30" customHeight="1" x14ac:dyDescent="0.25">
      <c r="A54" s="36" t="s">
        <v>264</v>
      </c>
      <c r="B54" s="37" t="s">
        <v>216</v>
      </c>
      <c r="C54" s="40">
        <v>1185</v>
      </c>
      <c r="D54" s="38"/>
      <c r="E54" s="38"/>
      <c r="F54" s="38"/>
    </row>
    <row r="55" spans="1:16" s="123" customFormat="1" ht="30" customHeight="1" x14ac:dyDescent="0.25">
      <c r="A55" s="36" t="s">
        <v>265</v>
      </c>
      <c r="B55" s="37" t="s">
        <v>216</v>
      </c>
      <c r="C55" s="39">
        <v>987.5</v>
      </c>
      <c r="D55" s="38"/>
      <c r="E55" s="38"/>
      <c r="F55" s="38"/>
    </row>
    <row r="56" spans="1:16" s="123" customFormat="1" ht="30" customHeight="1" x14ac:dyDescent="0.25">
      <c r="A56" s="36" t="s">
        <v>268</v>
      </c>
      <c r="B56" s="37" t="s">
        <v>216</v>
      </c>
      <c r="C56" s="40">
        <v>2370</v>
      </c>
      <c r="D56" s="38"/>
      <c r="E56" s="38"/>
      <c r="F56" s="38"/>
    </row>
    <row r="57" spans="1:16" s="123" customFormat="1" ht="30" customHeight="1" x14ac:dyDescent="0.25">
      <c r="A57" s="36" t="s">
        <v>348</v>
      </c>
      <c r="B57" s="37" t="s">
        <v>51</v>
      </c>
      <c r="C57" s="39">
        <v>197.5</v>
      </c>
      <c r="D57" s="38"/>
      <c r="E57" s="38"/>
      <c r="F57" s="38"/>
    </row>
    <row r="58" spans="1:16" s="123" customFormat="1" ht="30" customHeight="1" x14ac:dyDescent="0.25">
      <c r="A58" s="36" t="s">
        <v>272</v>
      </c>
      <c r="B58" s="37" t="s">
        <v>216</v>
      </c>
      <c r="C58" s="40">
        <v>2370</v>
      </c>
      <c r="D58" s="38"/>
      <c r="E58" s="38"/>
      <c r="F58" s="38"/>
    </row>
    <row r="59" spans="1:16" s="123" customFormat="1" ht="30" customHeight="1" x14ac:dyDescent="0.25">
      <c r="A59" s="36" t="s">
        <v>531</v>
      </c>
      <c r="B59" s="37" t="s">
        <v>803</v>
      </c>
      <c r="C59" s="40">
        <v>5543.9</v>
      </c>
      <c r="D59" s="38"/>
      <c r="E59" s="38"/>
      <c r="F59" s="38"/>
    </row>
    <row r="60" spans="1:1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16" s="123" customFormat="1" ht="30" customHeight="1" thickBot="1" x14ac:dyDescent="0.3">
      <c r="A61" s="36" t="s">
        <v>281</v>
      </c>
      <c r="B61" s="37" t="s">
        <v>216</v>
      </c>
      <c r="C61" s="40">
        <v>2370</v>
      </c>
      <c r="D61" s="38"/>
      <c r="E61" s="38"/>
      <c r="F61" s="38"/>
    </row>
    <row r="62" spans="1:16" s="123" customFormat="1" ht="30" customHeight="1" x14ac:dyDescent="0.25">
      <c r="A62" s="178" t="s">
        <v>52</v>
      </c>
      <c r="B62" s="178"/>
      <c r="C62" s="41">
        <v>19264.400000000001</v>
      </c>
      <c r="D62" s="158"/>
      <c r="E62" s="157">
        <v>505</v>
      </c>
      <c r="F62" s="158"/>
    </row>
    <row r="63" spans="1:1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19769.400000000001</v>
      </c>
    </row>
    <row r="64" spans="1:16" s="123" customFormat="1" ht="30" customHeight="1" x14ac:dyDescent="0.25">
      <c r="A64" s="31"/>
      <c r="B64" s="31"/>
      <c r="C64" s="31"/>
      <c r="D64" s="31"/>
      <c r="E64" s="31"/>
      <c r="F64" s="31"/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>
      <c r="A70" s="31"/>
      <c r="B70" s="31"/>
      <c r="C70" s="31"/>
      <c r="D70" s="31"/>
      <c r="E70" s="31"/>
      <c r="F70" s="31"/>
    </row>
    <row r="71" spans="1:6" s="123" customFormat="1" ht="30" customHeight="1" x14ac:dyDescent="0.25">
      <c r="A71" s="31"/>
      <c r="B71" s="31"/>
      <c r="C71" s="31"/>
      <c r="D71" s="31"/>
      <c r="E71" s="31"/>
      <c r="F71" s="31"/>
    </row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0:F40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9.85546875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321.60000000000002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A13" s="114"/>
      <c r="B13" s="114"/>
      <c r="C13" s="114"/>
      <c r="D13" s="114"/>
      <c r="E13" s="114"/>
      <c r="F13" s="114"/>
      <c r="G13" s="114"/>
      <c r="H13" s="22"/>
      <c r="I13" s="42"/>
      <c r="J13" s="25"/>
    </row>
    <row r="14" spans="1:10" x14ac:dyDescent="0.25">
      <c r="A14" s="114"/>
      <c r="B14" s="114"/>
      <c r="C14" s="114"/>
      <c r="D14" s="114"/>
      <c r="E14" s="114"/>
      <c r="F14" s="114"/>
      <c r="G14" s="114"/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36945.519999999997</v>
      </c>
      <c r="F21" s="202"/>
      <c r="G21" s="202">
        <v>27274.66</v>
      </c>
      <c r="H21" s="202"/>
      <c r="I21" s="197">
        <f>SUM(E21-G21)</f>
        <v>9670.8599999999969</v>
      </c>
      <c r="J21" s="197"/>
    </row>
    <row r="22" spans="1:10" ht="45" customHeight="1" x14ac:dyDescent="0.25">
      <c r="A22" s="113">
        <v>2</v>
      </c>
      <c r="B22" s="188" t="s">
        <v>64</v>
      </c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37" t="s">
        <v>22</v>
      </c>
      <c r="C23" s="237"/>
      <c r="D23" s="237"/>
      <c r="E23" s="238"/>
      <c r="F23" s="238"/>
      <c r="G23" s="238"/>
      <c r="H23" s="238"/>
      <c r="I23" s="238"/>
      <c r="J23" s="238"/>
    </row>
    <row r="24" spans="1:10" ht="17.25" customHeight="1" x14ac:dyDescent="0.25">
      <c r="A24" s="46"/>
      <c r="B24" s="53" t="s">
        <v>55</v>
      </c>
      <c r="C24" s="54"/>
      <c r="D24" s="54"/>
      <c r="E24" s="46"/>
      <c r="F24" s="44"/>
      <c r="G24" s="46"/>
      <c r="H24" s="44"/>
      <c r="I24" s="53"/>
      <c r="J24" s="55">
        <v>31740.98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19334.592000000001</v>
      </c>
      <c r="J28" s="197"/>
    </row>
    <row r="29" spans="1:10" ht="45" customHeight="1" x14ac:dyDescent="0.25">
      <c r="A29" s="30">
        <v>2</v>
      </c>
      <c r="B29" s="195" t="s">
        <v>98</v>
      </c>
      <c r="C29" s="195"/>
      <c r="D29" s="195"/>
      <c r="E29" s="195"/>
      <c r="F29" s="113" t="s">
        <v>14</v>
      </c>
      <c r="G29" s="199">
        <v>0</v>
      </c>
      <c r="H29" s="199"/>
      <c r="I29" s="197"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4245.1200000000008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424.51200000000006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1852.4159999999999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1119.1679999999999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887.61599999999999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7255.2960000000003</v>
      </c>
      <c r="J37" s="197"/>
    </row>
    <row r="38" spans="1:10" ht="16.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35118.720000000001</v>
      </c>
      <c r="J38" s="197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805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18.600000000000001" customHeight="1" x14ac:dyDescent="0.25">
      <c r="A48" s="36" t="s">
        <v>537</v>
      </c>
      <c r="B48" s="37" t="s">
        <v>806</v>
      </c>
      <c r="C48" s="40">
        <v>6848.5</v>
      </c>
      <c r="D48" s="38"/>
      <c r="E48" s="38"/>
      <c r="F48" s="38"/>
    </row>
    <row r="49" spans="1:6" s="123" customFormat="1" ht="18.600000000000001" customHeight="1" x14ac:dyDescent="0.25">
      <c r="A49" s="36" t="s">
        <v>787</v>
      </c>
      <c r="B49" s="37" t="s">
        <v>48</v>
      </c>
      <c r="C49" s="39">
        <v>410</v>
      </c>
      <c r="D49" s="38"/>
      <c r="E49" s="38"/>
      <c r="F49" s="38"/>
    </row>
    <row r="50" spans="1:6" s="123" customFormat="1" ht="20.45" customHeight="1" x14ac:dyDescent="0.25">
      <c r="A50" s="36" t="s">
        <v>215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19.899999999999999" customHeight="1" x14ac:dyDescent="0.25">
      <c r="A51" s="36" t="s">
        <v>441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22.9" customHeight="1" x14ac:dyDescent="0.25">
      <c r="A52" s="36" t="s">
        <v>259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22.15" customHeight="1" x14ac:dyDescent="0.25">
      <c r="A53" s="36" t="s">
        <v>220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483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264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265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268</v>
      </c>
      <c r="B57" s="37" t="s">
        <v>216</v>
      </c>
      <c r="C57" s="40">
        <v>2370</v>
      </c>
      <c r="D57" s="38"/>
      <c r="E57" s="38"/>
      <c r="F57" s="38"/>
    </row>
    <row r="58" spans="1:6" s="123" customFormat="1" ht="30" customHeight="1" x14ac:dyDescent="0.25">
      <c r="A58" s="36" t="s">
        <v>348</v>
      </c>
      <c r="B58" s="37" t="s">
        <v>51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272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x14ac:dyDescent="0.25">
      <c r="A61" s="36" t="s">
        <v>363</v>
      </c>
      <c r="B61" s="37" t="s">
        <v>807</v>
      </c>
      <c r="C61" s="40">
        <v>5818</v>
      </c>
      <c r="D61" s="38"/>
      <c r="E61" s="38"/>
      <c r="F61" s="38"/>
    </row>
    <row r="62" spans="1:6" s="123" customFormat="1" ht="30" customHeight="1" thickBot="1" x14ac:dyDescent="0.3">
      <c r="A62" s="36" t="s">
        <v>281</v>
      </c>
      <c r="B62" s="37" t="s">
        <v>216</v>
      </c>
      <c r="C62" s="40">
        <v>2370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26387</v>
      </c>
      <c r="D63" s="158"/>
      <c r="E63" s="158"/>
      <c r="F63" s="158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26387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2060"/>
    <pageSetUpPr fitToPage="1"/>
  </sheetPr>
  <dimension ref="A1:J246"/>
  <sheetViews>
    <sheetView topLeftCell="A16" zoomScale="70" zoomScaleNormal="70" workbookViewId="0">
      <selection activeCell="I37" sqref="I37:J37"/>
    </sheetView>
  </sheetViews>
  <sheetFormatPr defaultRowHeight="15" x14ac:dyDescent="0.25"/>
  <cols>
    <col min="1" max="1" width="10.85546875" customWidth="1"/>
    <col min="2" max="2" width="37.85546875" customWidth="1"/>
    <col min="3" max="6" width="13.28515625" customWidth="1"/>
    <col min="7" max="7" width="8.7109375" customWidth="1"/>
    <col min="8" max="8" width="4.140625" customWidth="1"/>
    <col min="9" max="9" width="8.7109375" customWidth="1"/>
    <col min="10" max="10" width="12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99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1959</v>
      </c>
    </row>
    <row r="7" spans="1:10" x14ac:dyDescent="0.25">
      <c r="A7" t="s">
        <v>8</v>
      </c>
      <c r="C7" s="20">
        <v>319.60000000000002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30026.59</v>
      </c>
      <c r="F21" s="202"/>
      <c r="G21" s="202">
        <v>23687.57</v>
      </c>
      <c r="H21" s="202"/>
      <c r="I21" s="197">
        <f>SUM(E21-G21)</f>
        <v>6339.02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21051.82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19214.352000000003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4218.7200000000012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421.87200000000007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1840.8960000000002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1112.2080000000001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882.09600000000012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7210.1759999999995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34900.320000000007</v>
      </c>
      <c r="J38" s="197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</row>
    <row r="40" spans="1:10" x14ac:dyDescent="0.25">
      <c r="A40" s="31"/>
      <c r="B40" s="31"/>
      <c r="C40" s="31"/>
      <c r="D40" s="31"/>
      <c r="E40" s="31"/>
      <c r="F40" s="31"/>
      <c r="G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  <c r="G41" s="58"/>
    </row>
    <row r="42" spans="1:10" ht="15" customHeight="1" x14ac:dyDescent="0.25">
      <c r="A42" s="31"/>
      <c r="B42" s="31"/>
      <c r="C42" s="31"/>
      <c r="D42" s="31"/>
      <c r="E42" s="31"/>
      <c r="F42" s="31"/>
      <c r="G42" s="58"/>
    </row>
    <row r="43" spans="1:10" ht="18" x14ac:dyDescent="0.25">
      <c r="A43" s="32" t="s">
        <v>212</v>
      </c>
      <c r="B43" s="31"/>
      <c r="C43" s="31"/>
      <c r="D43" s="31"/>
      <c r="E43" s="31"/>
      <c r="F43" s="31"/>
      <c r="G43" s="58"/>
    </row>
    <row r="44" spans="1:10" ht="15" customHeight="1" x14ac:dyDescent="0.25">
      <c r="A44" s="31"/>
      <c r="B44" s="31"/>
      <c r="C44" s="31"/>
      <c r="D44" s="31"/>
      <c r="E44" s="31"/>
      <c r="F44" s="31"/>
      <c r="G44" s="123"/>
    </row>
    <row r="45" spans="1:10" ht="18" x14ac:dyDescent="0.25">
      <c r="A45" s="32" t="s">
        <v>213</v>
      </c>
      <c r="B45" s="31"/>
      <c r="C45" s="31"/>
      <c r="D45" s="31"/>
      <c r="E45" s="31"/>
      <c r="F45" s="31"/>
      <c r="G45" s="123"/>
    </row>
    <row r="46" spans="1:10" ht="15.75" thickBot="1" x14ac:dyDescent="0.3">
      <c r="A46" s="31"/>
      <c r="B46" s="31"/>
      <c r="C46" s="31"/>
      <c r="D46" s="31"/>
      <c r="E46" s="31"/>
      <c r="F46" s="31"/>
      <c r="G46" s="123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  <c r="G47" s="123"/>
    </row>
    <row r="48" spans="1:10" s="123" customFormat="1" ht="30" customHeight="1" x14ac:dyDescent="0.25">
      <c r="A48" s="36" t="s">
        <v>214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217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218</v>
      </c>
      <c r="B51" s="37" t="s">
        <v>91</v>
      </c>
      <c r="C51" s="39">
        <v>395</v>
      </c>
      <c r="D51" s="38"/>
      <c r="E51" s="38"/>
      <c r="F51" s="38"/>
    </row>
    <row r="52" spans="1:6" s="123" customFormat="1" ht="30" customHeight="1" x14ac:dyDescent="0.25">
      <c r="A52" s="36" t="s">
        <v>219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220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221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222</v>
      </c>
      <c r="B55" s="37" t="s">
        <v>58</v>
      </c>
      <c r="C55" s="40">
        <v>2178.4</v>
      </c>
      <c r="D55" s="38"/>
      <c r="E55" s="38"/>
      <c r="F55" s="38"/>
    </row>
    <row r="56" spans="1:6" s="123" customFormat="1" ht="30" customHeight="1" x14ac:dyDescent="0.25">
      <c r="A56" s="36" t="s">
        <v>223</v>
      </c>
      <c r="B56" s="37" t="s">
        <v>216</v>
      </c>
      <c r="C56" s="40">
        <v>1185</v>
      </c>
      <c r="D56" s="38"/>
      <c r="E56" s="38"/>
      <c r="F56" s="38"/>
    </row>
    <row r="57" spans="1:6" s="123" customFormat="1" ht="30" customHeight="1" x14ac:dyDescent="0.25">
      <c r="A57" s="36" t="s">
        <v>224</v>
      </c>
      <c r="B57" s="37" t="s">
        <v>216</v>
      </c>
      <c r="C57" s="40">
        <v>1185</v>
      </c>
      <c r="D57" s="38"/>
      <c r="E57" s="38"/>
      <c r="F57" s="38"/>
    </row>
    <row r="58" spans="1:6" s="123" customFormat="1" ht="30" customHeight="1" x14ac:dyDescent="0.25">
      <c r="A58" s="36" t="s">
        <v>225</v>
      </c>
      <c r="B58" s="37" t="s">
        <v>216</v>
      </c>
      <c r="C58" s="40">
        <v>1975</v>
      </c>
      <c r="D58" s="38"/>
      <c r="E58" s="38"/>
      <c r="F58" s="38"/>
    </row>
    <row r="59" spans="1:6" s="123" customFormat="1" ht="30" customHeight="1" x14ac:dyDescent="0.25">
      <c r="A59" s="36" t="s">
        <v>226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</row>
    <row r="61" spans="1:6" s="123" customFormat="1" ht="30" customHeight="1" x14ac:dyDescent="0.25">
      <c r="A61" s="36" t="s">
        <v>228</v>
      </c>
      <c r="B61" s="37" t="s">
        <v>79</v>
      </c>
      <c r="C61" s="39">
        <v>986.5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36" t="s">
        <v>229</v>
      </c>
      <c r="B63" s="37" t="s">
        <v>50</v>
      </c>
      <c r="C63" s="38"/>
      <c r="D63" s="38"/>
      <c r="E63" s="40">
        <v>2567</v>
      </c>
      <c r="F63" s="38"/>
    </row>
    <row r="64" spans="1:6" s="123" customFormat="1" ht="30" customHeight="1" thickBot="1" x14ac:dyDescent="0.3">
      <c r="A64" s="36" t="s">
        <v>230</v>
      </c>
      <c r="B64" s="37" t="s">
        <v>216</v>
      </c>
      <c r="C64" s="40">
        <v>2765</v>
      </c>
      <c r="D64" s="38"/>
      <c r="E64" s="38"/>
      <c r="F64" s="38"/>
    </row>
    <row r="65" spans="1:6" s="123" customFormat="1" ht="30" customHeight="1" x14ac:dyDescent="0.25">
      <c r="A65" s="178" t="s">
        <v>52</v>
      </c>
      <c r="B65" s="178"/>
      <c r="C65" s="41">
        <v>18267.900000000001</v>
      </c>
      <c r="D65" s="151"/>
      <c r="E65" s="41">
        <v>2567</v>
      </c>
      <c r="F65" s="151"/>
    </row>
    <row r="66" spans="1:6" s="123" customFormat="1" ht="30" customHeight="1" x14ac:dyDescent="0.25">
      <c r="A66" s="194" t="s">
        <v>22</v>
      </c>
      <c r="B66" s="194"/>
      <c r="C66" s="194"/>
      <c r="D66" s="194"/>
      <c r="E66" s="194"/>
      <c r="F66" s="108">
        <v>20834.900000000001</v>
      </c>
    </row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7" s="123" customFormat="1" ht="30" customHeight="1" x14ac:dyDescent="0.25"/>
    <row r="226" spans="1:7" s="123" customFormat="1" ht="30" customHeight="1" x14ac:dyDescent="0.25"/>
    <row r="227" spans="1:7" s="123" customFormat="1" ht="30" customHeight="1" x14ac:dyDescent="0.25"/>
    <row r="228" spans="1:7" s="123" customFormat="1" ht="30" customHeight="1" x14ac:dyDescent="0.25"/>
    <row r="229" spans="1:7" s="123" customFormat="1" ht="30" customHeight="1" x14ac:dyDescent="0.25"/>
    <row r="230" spans="1:7" s="123" customFormat="1" ht="30" customHeight="1" x14ac:dyDescent="0.25">
      <c r="A230"/>
      <c r="B230"/>
      <c r="C230"/>
      <c r="D230"/>
      <c r="E230"/>
      <c r="F230"/>
      <c r="G230"/>
    </row>
    <row r="231" spans="1:7" s="123" customFormat="1" ht="30" customHeight="1" x14ac:dyDescent="0.25">
      <c r="A231"/>
      <c r="B231"/>
      <c r="C231"/>
      <c r="D231"/>
      <c r="E231"/>
      <c r="F231"/>
      <c r="G231"/>
    </row>
    <row r="232" spans="1:7" s="123" customFormat="1" ht="30" customHeight="1" x14ac:dyDescent="0.25">
      <c r="A232"/>
      <c r="B232"/>
      <c r="C232"/>
      <c r="D232"/>
      <c r="E232"/>
      <c r="F232"/>
      <c r="G232"/>
    </row>
    <row r="233" spans="1:7" s="123" customFormat="1" ht="30" customHeight="1" x14ac:dyDescent="0.25">
      <c r="A233"/>
      <c r="B233"/>
      <c r="C233"/>
      <c r="D233"/>
      <c r="E233"/>
      <c r="F233"/>
      <c r="G233"/>
    </row>
    <row r="234" spans="1:7" s="123" customFormat="1" ht="30" customHeight="1" x14ac:dyDescent="0.25">
      <c r="A234"/>
      <c r="B234"/>
      <c r="C234"/>
      <c r="D234"/>
      <c r="E234"/>
      <c r="F234"/>
      <c r="G234"/>
    </row>
    <row r="235" spans="1:7" s="123" customFormat="1" ht="30" customHeight="1" x14ac:dyDescent="0.25">
      <c r="A235"/>
      <c r="B235"/>
      <c r="C235"/>
      <c r="D235"/>
      <c r="E235"/>
      <c r="F235"/>
      <c r="G235"/>
    </row>
    <row r="236" spans="1:7" s="123" customFormat="1" ht="30" customHeight="1" x14ac:dyDescent="0.25">
      <c r="A236"/>
      <c r="B236"/>
      <c r="C236"/>
      <c r="D236"/>
      <c r="E236"/>
      <c r="F236"/>
      <c r="G236"/>
    </row>
    <row r="237" spans="1:7" s="123" customFormat="1" ht="30" customHeight="1" x14ac:dyDescent="0.25">
      <c r="A237"/>
      <c r="B237"/>
      <c r="C237"/>
      <c r="D237"/>
      <c r="E237"/>
      <c r="F237"/>
      <c r="G237"/>
    </row>
    <row r="238" spans="1:7" s="123" customFormat="1" ht="30" customHeight="1" x14ac:dyDescent="0.25">
      <c r="A238"/>
      <c r="B238"/>
      <c r="C238"/>
      <c r="D238"/>
      <c r="E238"/>
      <c r="F238"/>
      <c r="G238"/>
    </row>
    <row r="239" spans="1:7" s="123" customFormat="1" ht="30" customHeight="1" x14ac:dyDescent="0.25">
      <c r="A239"/>
      <c r="B239"/>
      <c r="C239"/>
      <c r="D239"/>
      <c r="E239"/>
      <c r="F239"/>
      <c r="G239"/>
    </row>
    <row r="240" spans="1:7" s="123" customFormat="1" ht="30" customHeight="1" x14ac:dyDescent="0.25">
      <c r="A240"/>
      <c r="B240"/>
      <c r="C240"/>
      <c r="D240"/>
      <c r="E240"/>
      <c r="F240"/>
      <c r="G240"/>
    </row>
    <row r="241" spans="1:7" s="123" customFormat="1" ht="30" customHeight="1" x14ac:dyDescent="0.25">
      <c r="A241"/>
      <c r="B241"/>
      <c r="C241"/>
      <c r="D241"/>
      <c r="E241"/>
      <c r="F241"/>
      <c r="G241"/>
    </row>
    <row r="242" spans="1:7" s="123" customFormat="1" ht="30" customHeight="1" x14ac:dyDescent="0.25">
      <c r="A242"/>
      <c r="B242"/>
      <c r="C242"/>
      <c r="D242"/>
      <c r="E242"/>
      <c r="F242"/>
      <c r="G242"/>
    </row>
    <row r="243" spans="1:7" s="123" customFormat="1" ht="30" customHeight="1" x14ac:dyDescent="0.25">
      <c r="A243"/>
      <c r="B243"/>
      <c r="C243"/>
      <c r="D243"/>
      <c r="E243"/>
      <c r="F243"/>
      <c r="G243"/>
    </row>
    <row r="244" spans="1:7" s="123" customFormat="1" ht="30" customHeight="1" x14ac:dyDescent="0.25">
      <c r="A244"/>
      <c r="B244"/>
      <c r="C244"/>
      <c r="D244"/>
      <c r="E244"/>
      <c r="F244"/>
      <c r="G244"/>
    </row>
    <row r="245" spans="1:7" s="123" customFormat="1" ht="30" customHeight="1" x14ac:dyDescent="0.25">
      <c r="A245"/>
      <c r="B245"/>
      <c r="C245"/>
      <c r="D245"/>
      <c r="E245"/>
      <c r="F245"/>
      <c r="G245"/>
    </row>
    <row r="246" spans="1:7" s="123" customFormat="1" ht="30" customHeight="1" x14ac:dyDescent="0.25">
      <c r="A246"/>
      <c r="B246"/>
      <c r="C246"/>
      <c r="D246"/>
      <c r="E246"/>
      <c r="F246"/>
      <c r="G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1:F41"/>
    <mergeCell ref="A65:B65"/>
    <mergeCell ref="A66:E66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2060"/>
    <pageSetUpPr fitToPage="1"/>
  </sheetPr>
  <dimension ref="A1:J246"/>
  <sheetViews>
    <sheetView topLeftCell="A16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12.5703125" customWidth="1"/>
    <col min="3" max="3" width="34.7109375" customWidth="1"/>
    <col min="4" max="4" width="10.28515625" customWidth="1"/>
    <col min="5" max="6" width="8.7109375" customWidth="1"/>
    <col min="7" max="7" width="17.5703125" customWidth="1"/>
    <col min="8" max="8" width="2.42578125" customWidth="1"/>
    <col min="9" max="9" width="8.7109375" customWidth="1"/>
    <col min="10" max="10" width="10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303.2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>
        <v>0</v>
      </c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39670.629999999997</v>
      </c>
      <c r="F21" s="202"/>
      <c r="G21" s="202">
        <v>31057.38</v>
      </c>
      <c r="H21" s="202"/>
      <c r="I21" s="197">
        <f>SUM(E21-G21)</f>
        <v>8613.2499999999964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14502.58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18228.383999999998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4002.2400000000007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400.22399999999993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1746.432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1055.136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836.83200000000011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6840.1919999999991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33109.439999999995</v>
      </c>
      <c r="J38" s="197"/>
    </row>
    <row r="39" spans="1:10" x14ac:dyDescent="0.25">
      <c r="A39" s="123"/>
      <c r="B39" s="58"/>
      <c r="C39" s="58"/>
      <c r="D39" s="58"/>
      <c r="E39" s="58"/>
      <c r="F39" s="58"/>
      <c r="G39" s="58"/>
      <c r="H39" s="123"/>
      <c r="I39" s="123"/>
      <c r="J39" s="123"/>
    </row>
    <row r="40" spans="1:10" ht="18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123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  <c r="H41" s="63"/>
      <c r="I41" s="63"/>
      <c r="J41" s="123"/>
    </row>
    <row r="42" spans="1:10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123"/>
    </row>
    <row r="43" spans="1:10" ht="18" x14ac:dyDescent="0.25">
      <c r="A43" s="31"/>
      <c r="B43" s="32" t="s">
        <v>809</v>
      </c>
      <c r="C43" s="31"/>
      <c r="D43" s="31"/>
      <c r="E43" s="31"/>
      <c r="F43" s="31"/>
      <c r="G43" s="31"/>
      <c r="H43" s="31"/>
      <c r="I43" s="31"/>
      <c r="J43" s="123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123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  <c r="H45" s="31"/>
      <c r="I45" s="31"/>
      <c r="J45" s="123"/>
    </row>
    <row r="46" spans="1:10" ht="15.75" thickBot="1" x14ac:dyDescent="0.3">
      <c r="A46" s="31"/>
      <c r="B46" s="31"/>
      <c r="C46" s="31"/>
      <c r="D46" s="31"/>
      <c r="E46" s="31"/>
      <c r="F46" s="31"/>
      <c r="G46" s="31"/>
      <c r="H46" s="31"/>
      <c r="I46" s="31"/>
      <c r="J46" s="123"/>
    </row>
    <row r="47" spans="1:10" ht="45.7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  <c r="H47" s="58"/>
      <c r="I47" s="31"/>
      <c r="J47" s="123"/>
    </row>
    <row r="48" spans="1:10" s="123" customFormat="1" ht="30" customHeight="1" x14ac:dyDescent="0.25">
      <c r="A48" s="31"/>
      <c r="B48" s="36" t="s">
        <v>214</v>
      </c>
      <c r="C48" s="37" t="s">
        <v>48</v>
      </c>
      <c r="D48" s="39">
        <v>410</v>
      </c>
      <c r="E48" s="38"/>
      <c r="F48" s="38"/>
      <c r="G48" s="38"/>
      <c r="H48" s="31"/>
      <c r="I48" s="31"/>
    </row>
    <row r="49" spans="1:9" s="123" customFormat="1" ht="30" customHeight="1" x14ac:dyDescent="0.25">
      <c r="A49" s="31"/>
      <c r="B49" s="36" t="s">
        <v>215</v>
      </c>
      <c r="C49" s="37" t="s">
        <v>216</v>
      </c>
      <c r="D49" s="39">
        <v>197.5</v>
      </c>
      <c r="E49" s="38"/>
      <c r="F49" s="38"/>
      <c r="G49" s="38"/>
      <c r="H49" s="31"/>
      <c r="I49" s="31"/>
    </row>
    <row r="50" spans="1:9" s="123" customFormat="1" ht="30" customHeight="1" x14ac:dyDescent="0.25">
      <c r="A50" s="31"/>
      <c r="B50" s="36" t="s">
        <v>217</v>
      </c>
      <c r="C50" s="37" t="s">
        <v>216</v>
      </c>
      <c r="D50" s="39">
        <v>275.5</v>
      </c>
      <c r="E50" s="38"/>
      <c r="F50" s="38"/>
      <c r="G50" s="38"/>
      <c r="H50" s="31"/>
      <c r="I50" s="31"/>
    </row>
    <row r="51" spans="1:9" s="123" customFormat="1" ht="30" customHeight="1" x14ac:dyDescent="0.25">
      <c r="A51" s="31"/>
      <c r="B51" s="36" t="s">
        <v>219</v>
      </c>
      <c r="C51" s="37" t="s">
        <v>216</v>
      </c>
      <c r="D51" s="39">
        <v>197.5</v>
      </c>
      <c r="E51" s="38"/>
      <c r="F51" s="38"/>
      <c r="G51" s="38"/>
      <c r="H51" s="31"/>
      <c r="I51" s="31"/>
    </row>
    <row r="52" spans="1:9" s="123" customFormat="1" ht="30" customHeight="1" x14ac:dyDescent="0.25">
      <c r="A52" s="31"/>
      <c r="B52" s="36" t="s">
        <v>220</v>
      </c>
      <c r="C52" s="37" t="s">
        <v>216</v>
      </c>
      <c r="D52" s="39">
        <v>197.5</v>
      </c>
      <c r="E52" s="38"/>
      <c r="F52" s="38"/>
      <c r="G52" s="38"/>
      <c r="H52" s="31"/>
      <c r="I52" s="31"/>
    </row>
    <row r="53" spans="1:9" s="123" customFormat="1" ht="30" customHeight="1" x14ac:dyDescent="0.25">
      <c r="A53" s="31"/>
      <c r="B53" s="36" t="s">
        <v>221</v>
      </c>
      <c r="C53" s="37" t="s">
        <v>216</v>
      </c>
      <c r="D53" s="39">
        <v>197.5</v>
      </c>
      <c r="E53" s="38"/>
      <c r="F53" s="38"/>
      <c r="G53" s="38"/>
      <c r="H53" s="31"/>
      <c r="I53" s="31"/>
    </row>
    <row r="54" spans="1:9" s="123" customFormat="1" ht="30" customHeight="1" x14ac:dyDescent="0.25">
      <c r="A54" s="31"/>
      <c r="B54" s="36" t="s">
        <v>223</v>
      </c>
      <c r="C54" s="37" t="s">
        <v>216</v>
      </c>
      <c r="D54" s="40">
        <v>1185</v>
      </c>
      <c r="E54" s="38"/>
      <c r="F54" s="38"/>
      <c r="G54" s="38"/>
      <c r="H54" s="31"/>
      <c r="I54" s="31"/>
    </row>
    <row r="55" spans="1:9" s="123" customFormat="1" ht="30" customHeight="1" x14ac:dyDescent="0.25">
      <c r="A55" s="31"/>
      <c r="B55" s="36" t="s">
        <v>224</v>
      </c>
      <c r="C55" s="37" t="s">
        <v>216</v>
      </c>
      <c r="D55" s="40">
        <v>1185</v>
      </c>
      <c r="E55" s="38"/>
      <c r="F55" s="38"/>
      <c r="G55" s="38"/>
      <c r="H55" s="31"/>
      <c r="I55" s="31"/>
    </row>
    <row r="56" spans="1:9" s="123" customFormat="1" ht="30" customHeight="1" x14ac:dyDescent="0.25">
      <c r="A56" s="31"/>
      <c r="B56" s="36" t="s">
        <v>225</v>
      </c>
      <c r="C56" s="37" t="s">
        <v>216</v>
      </c>
      <c r="D56" s="40">
        <v>1975</v>
      </c>
      <c r="E56" s="38"/>
      <c r="F56" s="38"/>
      <c r="G56" s="38"/>
      <c r="H56" s="31"/>
      <c r="I56" s="31"/>
    </row>
    <row r="57" spans="1:9" s="123" customFormat="1" ht="30" customHeight="1" x14ac:dyDescent="0.25">
      <c r="A57" s="31"/>
      <c r="B57" s="36" t="s">
        <v>226</v>
      </c>
      <c r="C57" s="37" t="s">
        <v>51</v>
      </c>
      <c r="D57" s="39">
        <v>197.5</v>
      </c>
      <c r="E57" s="38"/>
      <c r="F57" s="38"/>
      <c r="G57" s="38"/>
      <c r="H57" s="31"/>
      <c r="I57" s="31"/>
    </row>
    <row r="58" spans="1:9" s="123" customFormat="1" ht="30" customHeight="1" x14ac:dyDescent="0.25">
      <c r="A58" s="31"/>
      <c r="B58" s="36" t="s">
        <v>227</v>
      </c>
      <c r="C58" s="37" t="s">
        <v>216</v>
      </c>
      <c r="D58" s="40">
        <v>3160</v>
      </c>
      <c r="E58" s="38"/>
      <c r="F58" s="38"/>
      <c r="G58" s="38"/>
      <c r="H58" s="31"/>
      <c r="I58" s="31"/>
    </row>
    <row r="59" spans="1:9" s="123" customFormat="1" ht="30" customHeight="1" x14ac:dyDescent="0.25">
      <c r="A59" s="31"/>
      <c r="B59" s="36" t="s">
        <v>229</v>
      </c>
      <c r="C59" s="37" t="s">
        <v>216</v>
      </c>
      <c r="D59" s="40">
        <v>2765</v>
      </c>
      <c r="E59" s="38"/>
      <c r="F59" s="38"/>
      <c r="G59" s="38"/>
      <c r="H59" s="31"/>
      <c r="I59" s="31"/>
    </row>
    <row r="60" spans="1:9" s="123" customFormat="1" ht="30" customHeight="1" thickBot="1" x14ac:dyDescent="0.3">
      <c r="A60" s="31"/>
      <c r="B60" s="36" t="s">
        <v>230</v>
      </c>
      <c r="C60" s="37" t="s">
        <v>216</v>
      </c>
      <c r="D60" s="40">
        <v>2765</v>
      </c>
      <c r="E60" s="38"/>
      <c r="F60" s="38"/>
      <c r="G60" s="38"/>
      <c r="H60" s="31"/>
      <c r="I60" s="31"/>
    </row>
    <row r="61" spans="1:9" s="123" customFormat="1" ht="30" customHeight="1" x14ac:dyDescent="0.25">
      <c r="A61" s="31"/>
      <c r="B61" s="178" t="s">
        <v>52</v>
      </c>
      <c r="C61" s="178"/>
      <c r="D61" s="41">
        <v>14708</v>
      </c>
      <c r="E61" s="158"/>
      <c r="F61" s="158"/>
      <c r="G61" s="158"/>
      <c r="H61" s="31"/>
      <c r="I61" s="31"/>
    </row>
    <row r="62" spans="1:9" s="123" customFormat="1" ht="30" customHeight="1" x14ac:dyDescent="0.25">
      <c r="A62" s="31"/>
      <c r="B62" s="194" t="s">
        <v>22</v>
      </c>
      <c r="C62" s="194"/>
      <c r="D62" s="194"/>
      <c r="E62" s="194"/>
      <c r="F62" s="194"/>
      <c r="G62" s="108">
        <v>14708</v>
      </c>
      <c r="H62" s="31"/>
      <c r="I62" s="31"/>
    </row>
    <row r="63" spans="1:9" s="123" customFormat="1" ht="30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</row>
    <row r="64" spans="1:9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10" s="123" customFormat="1" ht="30" customHeight="1" x14ac:dyDescent="0.25"/>
    <row r="226" spans="1:10" s="123" customFormat="1" ht="30" customHeight="1" x14ac:dyDescent="0.25"/>
    <row r="227" spans="1:10" s="123" customFormat="1" ht="30" customHeight="1" x14ac:dyDescent="0.25"/>
    <row r="228" spans="1:10" s="123" customFormat="1" ht="30" customHeight="1" x14ac:dyDescent="0.25"/>
    <row r="229" spans="1:10" s="123" customFormat="1" ht="30" customHeight="1" x14ac:dyDescent="0.25">
      <c r="B229"/>
      <c r="C229"/>
      <c r="D229"/>
      <c r="E229"/>
      <c r="F229"/>
      <c r="G229"/>
      <c r="H229"/>
      <c r="I229"/>
      <c r="J229"/>
    </row>
    <row r="230" spans="1:10" s="123" customFormat="1" ht="30" customHeight="1" x14ac:dyDescent="0.25">
      <c r="A230"/>
      <c r="B230"/>
      <c r="C230"/>
      <c r="D230"/>
      <c r="E230"/>
      <c r="F230"/>
      <c r="G230"/>
      <c r="H230"/>
      <c r="I230"/>
      <c r="J230"/>
    </row>
    <row r="231" spans="1:10" s="123" customFormat="1" ht="30" customHeight="1" x14ac:dyDescent="0.25">
      <c r="A231"/>
      <c r="B231"/>
      <c r="C231"/>
      <c r="D231"/>
      <c r="E231"/>
      <c r="F231"/>
      <c r="G231"/>
      <c r="H231"/>
      <c r="I231"/>
      <c r="J231"/>
    </row>
    <row r="232" spans="1:10" s="123" customFormat="1" ht="30" customHeight="1" x14ac:dyDescent="0.25">
      <c r="A232"/>
      <c r="B232"/>
      <c r="C232"/>
      <c r="D232"/>
      <c r="E232"/>
      <c r="F232"/>
      <c r="G232"/>
      <c r="H232"/>
      <c r="I232"/>
      <c r="J232"/>
    </row>
    <row r="233" spans="1:10" s="123" customFormat="1" ht="30" customHeight="1" x14ac:dyDescent="0.25">
      <c r="A233"/>
      <c r="B233"/>
      <c r="C233"/>
      <c r="D233"/>
      <c r="E233"/>
      <c r="F233"/>
      <c r="G233"/>
      <c r="H233"/>
      <c r="I233"/>
      <c r="J233"/>
    </row>
    <row r="234" spans="1:10" s="123" customFormat="1" ht="30" customHeight="1" x14ac:dyDescent="0.25">
      <c r="A234"/>
      <c r="B234"/>
      <c r="C234"/>
      <c r="D234"/>
      <c r="E234"/>
      <c r="F234"/>
      <c r="G234"/>
      <c r="H234"/>
      <c r="I234"/>
      <c r="J234"/>
    </row>
    <row r="235" spans="1:10" s="123" customFormat="1" ht="30" customHeight="1" x14ac:dyDescent="0.25">
      <c r="A235"/>
      <c r="B235"/>
      <c r="C235"/>
      <c r="D235"/>
      <c r="E235"/>
      <c r="F235"/>
      <c r="G235"/>
      <c r="H235"/>
      <c r="I235"/>
      <c r="J235"/>
    </row>
    <row r="236" spans="1:10" s="123" customFormat="1" ht="30" customHeight="1" x14ac:dyDescent="0.25">
      <c r="A236"/>
      <c r="B236"/>
      <c r="C236"/>
      <c r="D236"/>
      <c r="E236"/>
      <c r="F236"/>
      <c r="G236"/>
      <c r="H236"/>
      <c r="I236"/>
      <c r="J236"/>
    </row>
    <row r="237" spans="1:10" s="123" customFormat="1" ht="30" customHeight="1" x14ac:dyDescent="0.25">
      <c r="A237"/>
      <c r="B237"/>
      <c r="C237"/>
      <c r="D237"/>
      <c r="E237"/>
      <c r="F237"/>
      <c r="G237"/>
      <c r="H237"/>
      <c r="I237"/>
      <c r="J237"/>
    </row>
    <row r="238" spans="1:10" s="123" customFormat="1" ht="30" customHeight="1" x14ac:dyDescent="0.25">
      <c r="A238"/>
      <c r="B238"/>
      <c r="C238"/>
      <c r="D238"/>
      <c r="E238"/>
      <c r="F238"/>
      <c r="G238"/>
      <c r="H238"/>
      <c r="I238"/>
      <c r="J238"/>
    </row>
    <row r="239" spans="1:10" s="123" customFormat="1" ht="30" customHeight="1" x14ac:dyDescent="0.25">
      <c r="A239"/>
      <c r="B239"/>
      <c r="C239"/>
      <c r="D239"/>
      <c r="E239"/>
      <c r="F239"/>
      <c r="G239"/>
      <c r="H239"/>
      <c r="I239"/>
      <c r="J239"/>
    </row>
    <row r="240" spans="1:10" s="123" customFormat="1" ht="30" customHeight="1" x14ac:dyDescent="0.25">
      <c r="A240"/>
      <c r="B240"/>
      <c r="C240"/>
      <c r="D240"/>
      <c r="E240"/>
      <c r="F240"/>
      <c r="G240"/>
      <c r="H240"/>
      <c r="I240"/>
      <c r="J240"/>
    </row>
    <row r="241" spans="1:10" s="123" customFormat="1" ht="30" customHeight="1" x14ac:dyDescent="0.25">
      <c r="A241"/>
      <c r="B241"/>
      <c r="C241"/>
      <c r="D241"/>
      <c r="E241"/>
      <c r="F241"/>
      <c r="G241"/>
      <c r="H241"/>
      <c r="I241"/>
      <c r="J241"/>
    </row>
    <row r="242" spans="1:10" s="123" customFormat="1" ht="30" customHeight="1" x14ac:dyDescent="0.25">
      <c r="A242"/>
      <c r="B242"/>
      <c r="C242"/>
      <c r="D242"/>
      <c r="E242"/>
      <c r="F242"/>
      <c r="G242"/>
      <c r="H242"/>
      <c r="I242"/>
      <c r="J242"/>
    </row>
    <row r="243" spans="1:10" s="123" customFormat="1" ht="30" customHeight="1" x14ac:dyDescent="0.25">
      <c r="A243"/>
      <c r="B243"/>
      <c r="C243"/>
      <c r="D243"/>
      <c r="E243"/>
      <c r="F243"/>
      <c r="G243"/>
      <c r="H243"/>
      <c r="I243"/>
      <c r="J243"/>
    </row>
    <row r="244" spans="1:10" s="123" customFormat="1" ht="30" customHeight="1" x14ac:dyDescent="0.25">
      <c r="A244"/>
      <c r="B244"/>
      <c r="C244"/>
      <c r="D244"/>
      <c r="E244"/>
      <c r="F244"/>
      <c r="G244"/>
      <c r="H244"/>
      <c r="I244"/>
      <c r="J244"/>
    </row>
    <row r="245" spans="1:10" s="123" customFormat="1" ht="30" customHeight="1" x14ac:dyDescent="0.25">
      <c r="A245"/>
      <c r="B245"/>
      <c r="C245"/>
      <c r="D245"/>
      <c r="E245"/>
      <c r="F245"/>
      <c r="G245"/>
      <c r="H245"/>
      <c r="I245"/>
      <c r="J245"/>
    </row>
    <row r="246" spans="1:10" s="123" customFormat="1" ht="30" customHeight="1" x14ac:dyDescent="0.25">
      <c r="A246"/>
      <c r="B246"/>
      <c r="C246"/>
      <c r="D246"/>
      <c r="E246"/>
      <c r="F246"/>
      <c r="G246"/>
      <c r="H246"/>
      <c r="I246"/>
      <c r="J246"/>
    </row>
  </sheetData>
  <mergeCells count="64">
    <mergeCell ref="B41:G41"/>
    <mergeCell ref="B61:C61"/>
    <mergeCell ref="B62:F6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2060"/>
    <pageSetUpPr fitToPage="1"/>
  </sheetPr>
  <dimension ref="A1:J246"/>
  <sheetViews>
    <sheetView topLeftCell="A10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17" customWidth="1"/>
    <col min="4" max="4" width="10.28515625" customWidth="1"/>
    <col min="5" max="5" width="8.7109375" customWidth="1"/>
    <col min="6" max="6" width="19.5703125" customWidth="1"/>
    <col min="7" max="7" width="12.42578125" customWidth="1"/>
    <col min="8" max="8" width="4.140625" customWidth="1"/>
    <col min="9" max="9" width="8.7109375" customWidth="1"/>
    <col min="10" max="10" width="11.42578125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1959</v>
      </c>
    </row>
    <row r="7" spans="1:10" x14ac:dyDescent="0.25">
      <c r="A7" t="s">
        <v>8</v>
      </c>
      <c r="C7" s="20">
        <v>381.2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43883.839999999997</v>
      </c>
      <c r="F21" s="202"/>
      <c r="G21" s="202">
        <v>29355.07</v>
      </c>
      <c r="H21" s="202"/>
      <c r="I21" s="197">
        <f>SUM(E21-G21)</f>
        <v>14528.769999999997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59745.31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22917.743999999999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5031.84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503.18400000000003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2195.712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1326.5759999999998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1052.1120000000001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8599.8719999999994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41627.039999999994</v>
      </c>
      <c r="J38" s="197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</row>
    <row r="40" spans="1:10" ht="20.25" x14ac:dyDescent="0.3">
      <c r="A40" s="123"/>
      <c r="B40" s="177" t="s">
        <v>41</v>
      </c>
      <c r="C40" s="177"/>
      <c r="D40" s="177"/>
      <c r="E40" s="177"/>
      <c r="F40" s="177"/>
      <c r="G40" s="177"/>
      <c r="H40" s="56"/>
      <c r="I40" s="57"/>
      <c r="J40" s="57"/>
    </row>
    <row r="41" spans="1:10" x14ac:dyDescent="0.25">
      <c r="A41" s="123"/>
      <c r="B41" s="31"/>
      <c r="C41" s="31"/>
      <c r="D41" s="31"/>
      <c r="E41" s="31"/>
      <c r="F41" s="31"/>
      <c r="G41" s="31"/>
      <c r="H41" s="57"/>
      <c r="I41" s="57"/>
      <c r="J41" s="57"/>
    </row>
    <row r="42" spans="1:10" ht="18" x14ac:dyDescent="0.25">
      <c r="A42" s="123"/>
      <c r="B42" s="32" t="s">
        <v>808</v>
      </c>
      <c r="C42" s="31"/>
      <c r="D42" s="31"/>
      <c r="E42" s="31"/>
      <c r="F42" s="31"/>
      <c r="G42" s="31"/>
      <c r="H42" s="31"/>
    </row>
    <row r="43" spans="1:10" x14ac:dyDescent="0.25">
      <c r="A43" s="123"/>
      <c r="B43" s="31"/>
      <c r="C43" s="31"/>
      <c r="D43" s="31"/>
      <c r="E43" s="31"/>
      <c r="F43" s="31"/>
      <c r="G43" s="31"/>
      <c r="H43" s="31"/>
    </row>
    <row r="44" spans="1:10" ht="18" x14ac:dyDescent="0.25">
      <c r="A44" s="123"/>
      <c r="B44" s="32" t="s">
        <v>213</v>
      </c>
      <c r="C44" s="31"/>
      <c r="D44" s="31"/>
      <c r="E44" s="31"/>
      <c r="F44" s="31"/>
      <c r="G44" s="31"/>
      <c r="H44" s="31"/>
    </row>
    <row r="45" spans="1:10" ht="15.75" thickBot="1" x14ac:dyDescent="0.3">
      <c r="A45" s="123"/>
      <c r="B45" s="31"/>
      <c r="C45" s="31"/>
      <c r="D45" s="31"/>
      <c r="E45" s="31"/>
      <c r="F45" s="31"/>
      <c r="G45" s="31"/>
      <c r="H45" s="31"/>
    </row>
    <row r="46" spans="1:10" ht="45.75" thickBot="1" x14ac:dyDescent="0.3">
      <c r="A46" s="123"/>
      <c r="B46" s="33" t="s">
        <v>42</v>
      </c>
      <c r="C46" s="34" t="s">
        <v>43</v>
      </c>
      <c r="D46" s="34" t="s">
        <v>44</v>
      </c>
      <c r="E46" s="34" t="s">
        <v>45</v>
      </c>
      <c r="F46" s="34" t="s">
        <v>46</v>
      </c>
      <c r="G46" s="35" t="s">
        <v>47</v>
      </c>
      <c r="H46" s="31"/>
    </row>
    <row r="47" spans="1:10" x14ac:dyDescent="0.25">
      <c r="A47" s="123"/>
      <c r="B47" s="36" t="s">
        <v>214</v>
      </c>
      <c r="C47" s="37" t="s">
        <v>48</v>
      </c>
      <c r="D47" s="39">
        <v>410</v>
      </c>
      <c r="E47" s="38"/>
      <c r="F47" s="38"/>
      <c r="G47" s="38"/>
      <c r="H47" s="31"/>
    </row>
    <row r="48" spans="1:10" s="123" customFormat="1" ht="18" customHeight="1" x14ac:dyDescent="0.25">
      <c r="B48" s="36" t="s">
        <v>215</v>
      </c>
      <c r="C48" s="37" t="s">
        <v>216</v>
      </c>
      <c r="D48" s="39">
        <v>197.5</v>
      </c>
      <c r="E48" s="38"/>
      <c r="F48" s="38"/>
      <c r="G48" s="38"/>
      <c r="H48" s="58"/>
    </row>
    <row r="49" spans="2:8" s="123" customFormat="1" ht="20.45" customHeight="1" x14ac:dyDescent="0.25">
      <c r="B49" s="36" t="s">
        <v>217</v>
      </c>
      <c r="C49" s="37" t="s">
        <v>216</v>
      </c>
      <c r="D49" s="39">
        <v>275.5</v>
      </c>
      <c r="E49" s="38"/>
      <c r="F49" s="38"/>
      <c r="G49" s="38"/>
      <c r="H49" s="58"/>
    </row>
    <row r="50" spans="2:8" s="123" customFormat="1" ht="18" customHeight="1" x14ac:dyDescent="0.25">
      <c r="B50" s="36" t="s">
        <v>219</v>
      </c>
      <c r="C50" s="37" t="s">
        <v>216</v>
      </c>
      <c r="D50" s="39">
        <v>197.5</v>
      </c>
      <c r="E50" s="38"/>
      <c r="F50" s="38"/>
      <c r="G50" s="38"/>
      <c r="H50" s="58"/>
    </row>
    <row r="51" spans="2:8" s="123" customFormat="1" ht="30" customHeight="1" x14ac:dyDescent="0.25">
      <c r="B51" s="36" t="s">
        <v>220</v>
      </c>
      <c r="C51" s="37" t="s">
        <v>216</v>
      </c>
      <c r="D51" s="39">
        <v>197.5</v>
      </c>
      <c r="E51" s="38"/>
      <c r="F51" s="38"/>
      <c r="G51" s="38"/>
      <c r="H51" s="58"/>
    </row>
    <row r="52" spans="2:8" s="123" customFormat="1" ht="30" customHeight="1" x14ac:dyDescent="0.25">
      <c r="B52" s="36" t="s">
        <v>221</v>
      </c>
      <c r="C52" s="37" t="s">
        <v>216</v>
      </c>
      <c r="D52" s="39">
        <v>197.5</v>
      </c>
      <c r="E52" s="38"/>
      <c r="F52" s="38"/>
      <c r="G52" s="38"/>
      <c r="H52" s="58"/>
    </row>
    <row r="53" spans="2:8" s="123" customFormat="1" ht="30" customHeight="1" x14ac:dyDescent="0.25">
      <c r="B53" s="36" t="s">
        <v>223</v>
      </c>
      <c r="C53" s="37" t="s">
        <v>216</v>
      </c>
      <c r="D53" s="40">
        <v>1185</v>
      </c>
      <c r="E53" s="38"/>
      <c r="F53" s="38"/>
      <c r="G53" s="38"/>
    </row>
    <row r="54" spans="2:8" s="123" customFormat="1" ht="30" customHeight="1" x14ac:dyDescent="0.25">
      <c r="B54" s="36" t="s">
        <v>224</v>
      </c>
      <c r="C54" s="37" t="s">
        <v>216</v>
      </c>
      <c r="D54" s="40">
        <v>1185</v>
      </c>
      <c r="E54" s="38"/>
      <c r="F54" s="38"/>
      <c r="G54" s="38"/>
    </row>
    <row r="55" spans="2:8" s="123" customFormat="1" ht="30" customHeight="1" x14ac:dyDescent="0.25">
      <c r="B55" s="36" t="s">
        <v>225</v>
      </c>
      <c r="C55" s="37" t="s">
        <v>216</v>
      </c>
      <c r="D55" s="40">
        <v>1975</v>
      </c>
      <c r="E55" s="38"/>
      <c r="F55" s="38"/>
      <c r="G55" s="38"/>
    </row>
    <row r="56" spans="2:8" s="123" customFormat="1" ht="30" customHeight="1" x14ac:dyDescent="0.25">
      <c r="B56" s="36" t="s">
        <v>226</v>
      </c>
      <c r="C56" s="37" t="s">
        <v>51</v>
      </c>
      <c r="D56" s="39">
        <v>197.5</v>
      </c>
      <c r="E56" s="38"/>
      <c r="F56" s="38"/>
      <c r="G56" s="38"/>
    </row>
    <row r="57" spans="2:8" s="123" customFormat="1" ht="30" customHeight="1" x14ac:dyDescent="0.25">
      <c r="B57" s="36" t="s">
        <v>227</v>
      </c>
      <c r="C57" s="37" t="s">
        <v>216</v>
      </c>
      <c r="D57" s="40">
        <v>3160</v>
      </c>
      <c r="E57" s="38"/>
      <c r="F57" s="38"/>
      <c r="G57" s="38"/>
    </row>
    <row r="58" spans="2:8" s="123" customFormat="1" ht="30" customHeight="1" x14ac:dyDescent="0.25">
      <c r="B58" s="36" t="s">
        <v>229</v>
      </c>
      <c r="C58" s="37" t="s">
        <v>216</v>
      </c>
      <c r="D58" s="40">
        <v>2765</v>
      </c>
      <c r="E58" s="38"/>
      <c r="F58" s="38"/>
      <c r="G58" s="38"/>
    </row>
    <row r="59" spans="2:8" s="123" customFormat="1" ht="30" customHeight="1" x14ac:dyDescent="0.25">
      <c r="B59" s="36" t="s">
        <v>360</v>
      </c>
      <c r="C59" s="37" t="s">
        <v>457</v>
      </c>
      <c r="D59" s="39">
        <v>890</v>
      </c>
      <c r="E59" s="38"/>
      <c r="F59" s="38"/>
      <c r="G59" s="38"/>
    </row>
    <row r="60" spans="2:8" s="123" customFormat="1" ht="30" customHeight="1" thickBot="1" x14ac:dyDescent="0.3">
      <c r="B60" s="36" t="s">
        <v>230</v>
      </c>
      <c r="C60" s="37" t="s">
        <v>216</v>
      </c>
      <c r="D60" s="40">
        <v>2765</v>
      </c>
      <c r="E60" s="38"/>
      <c r="F60" s="38"/>
      <c r="G60" s="38"/>
    </row>
    <row r="61" spans="2:8" s="123" customFormat="1" ht="30" customHeight="1" x14ac:dyDescent="0.25">
      <c r="B61" s="178" t="s">
        <v>52</v>
      </c>
      <c r="C61" s="178"/>
      <c r="D61" s="41">
        <v>15598</v>
      </c>
      <c r="E61" s="158"/>
      <c r="F61" s="158"/>
      <c r="G61" s="158"/>
    </row>
    <row r="62" spans="2:8" s="123" customFormat="1" ht="30" customHeight="1" x14ac:dyDescent="0.25">
      <c r="B62" s="194" t="s">
        <v>22</v>
      </c>
      <c r="C62" s="194"/>
      <c r="D62" s="194"/>
      <c r="E62" s="194"/>
      <c r="F62" s="194"/>
      <c r="G62" s="108">
        <v>15598</v>
      </c>
    </row>
    <row r="63" spans="2:8" s="123" customFormat="1" ht="30" customHeight="1" x14ac:dyDescent="0.25"/>
    <row r="64" spans="2:8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B40:G40"/>
    <mergeCell ref="B61:C61"/>
    <mergeCell ref="B62:F6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2060"/>
    <pageSetUpPr fitToPage="1"/>
  </sheetPr>
  <dimension ref="A1:J246"/>
  <sheetViews>
    <sheetView topLeftCell="A16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0.28515625" customWidth="1"/>
    <col min="7" max="7" width="8.7109375" customWidth="1"/>
    <col min="8" max="8" width="4.140625" customWidth="1"/>
    <col min="9" max="9" width="8.7109375" customWidth="1"/>
    <col min="10" max="10" width="11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391.5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45069.5</v>
      </c>
      <c r="F21" s="202"/>
      <c r="G21" s="202">
        <v>42960.959999999999</v>
      </c>
      <c r="H21" s="202"/>
      <c r="I21" s="197">
        <f>SUM(E21-G21)</f>
        <v>2108.5400000000009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43617.22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23536.98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5167.8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516.78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2255.04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1362.42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1080.54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8832.24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42751.799999999996</v>
      </c>
      <c r="J38" s="197"/>
    </row>
    <row r="39" spans="1:10" x14ac:dyDescent="0.25">
      <c r="A39" s="57"/>
      <c r="B39" s="57"/>
      <c r="C39" s="57"/>
      <c r="D39" s="57"/>
      <c r="E39" s="57"/>
      <c r="F39" s="57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810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214</v>
      </c>
      <c r="B47" s="37" t="s">
        <v>48</v>
      </c>
      <c r="C47" s="39">
        <v>410</v>
      </c>
      <c r="D47" s="38"/>
      <c r="E47" s="38"/>
      <c r="F47" s="38"/>
    </row>
    <row r="48" spans="1:10" s="123" customFormat="1" ht="22.15" customHeight="1" x14ac:dyDescent="0.25">
      <c r="A48" s="36" t="s">
        <v>215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36" t="s">
        <v>217</v>
      </c>
      <c r="B49" s="37" t="s">
        <v>216</v>
      </c>
      <c r="C49" s="39">
        <v>275.5</v>
      </c>
      <c r="D49" s="38"/>
      <c r="E49" s="38"/>
      <c r="F49" s="38"/>
    </row>
    <row r="50" spans="1:6" s="123" customFormat="1" ht="30" customHeight="1" x14ac:dyDescent="0.25">
      <c r="A50" s="36" t="s">
        <v>219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220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221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223</v>
      </c>
      <c r="B53" s="37" t="s">
        <v>216</v>
      </c>
      <c r="C53" s="40">
        <v>1185</v>
      </c>
      <c r="D53" s="38"/>
      <c r="E53" s="38"/>
      <c r="F53" s="38"/>
    </row>
    <row r="54" spans="1:6" s="123" customFormat="1" ht="30" customHeight="1" x14ac:dyDescent="0.25">
      <c r="A54" s="36" t="s">
        <v>224</v>
      </c>
      <c r="B54" s="37" t="s">
        <v>216</v>
      </c>
      <c r="C54" s="40">
        <v>1185</v>
      </c>
      <c r="D54" s="38"/>
      <c r="E54" s="38"/>
      <c r="F54" s="38"/>
    </row>
    <row r="55" spans="1:6" s="123" customFormat="1" ht="30" customHeight="1" x14ac:dyDescent="0.25">
      <c r="A55" s="36" t="s">
        <v>225</v>
      </c>
      <c r="B55" s="37" t="s">
        <v>216</v>
      </c>
      <c r="C55" s="40">
        <v>1580</v>
      </c>
      <c r="D55" s="38"/>
      <c r="E55" s="38"/>
      <c r="F55" s="38"/>
    </row>
    <row r="56" spans="1:6" s="123" customFormat="1" ht="30" customHeight="1" x14ac:dyDescent="0.25">
      <c r="A56" s="36" t="s">
        <v>226</v>
      </c>
      <c r="B56" s="37" t="s">
        <v>51</v>
      </c>
      <c r="C56" s="39">
        <v>197.5</v>
      </c>
      <c r="D56" s="38"/>
      <c r="E56" s="38"/>
      <c r="F56" s="38"/>
    </row>
    <row r="57" spans="1:6" s="123" customFormat="1" ht="30" customHeight="1" x14ac:dyDescent="0.25">
      <c r="A57" s="36" t="s">
        <v>227</v>
      </c>
      <c r="B57" s="37" t="s">
        <v>216</v>
      </c>
      <c r="C57" s="40">
        <v>3160</v>
      </c>
      <c r="D57" s="38"/>
      <c r="E57" s="38"/>
      <c r="F57" s="38"/>
    </row>
    <row r="58" spans="1:6" s="123" customFormat="1" ht="30" customHeight="1" x14ac:dyDescent="0.25">
      <c r="A58" s="36" t="s">
        <v>412</v>
      </c>
      <c r="B58" s="37" t="s">
        <v>50</v>
      </c>
      <c r="C58" s="38"/>
      <c r="D58" s="38"/>
      <c r="E58" s="40">
        <v>1393</v>
      </c>
      <c r="F58" s="38"/>
    </row>
    <row r="59" spans="1:6" s="123" customFormat="1" ht="30" customHeight="1" x14ac:dyDescent="0.25">
      <c r="A59" s="36" t="s">
        <v>229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thickBot="1" x14ac:dyDescent="0.3">
      <c r="A60" s="36" t="s">
        <v>230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x14ac:dyDescent="0.25">
      <c r="A61" s="178" t="s">
        <v>52</v>
      </c>
      <c r="B61" s="178"/>
      <c r="C61" s="41">
        <v>14313</v>
      </c>
      <c r="D61" s="159"/>
      <c r="E61" s="41">
        <v>1393</v>
      </c>
      <c r="F61" s="159"/>
    </row>
    <row r="62" spans="1:6" s="123" customFormat="1" ht="30" customHeight="1" x14ac:dyDescent="0.25">
      <c r="A62" s="194" t="s">
        <v>22</v>
      </c>
      <c r="B62" s="194"/>
      <c r="C62" s="194"/>
      <c r="D62" s="194"/>
      <c r="E62" s="194"/>
      <c r="F62" s="108">
        <v>15706</v>
      </c>
    </row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0:F40"/>
    <mergeCell ref="A61:B61"/>
    <mergeCell ref="A62:E62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2060"/>
    <pageSetUpPr fitToPage="1"/>
  </sheetPr>
  <dimension ref="A1:J246"/>
  <sheetViews>
    <sheetView topLeftCell="A19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8.7109375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1957</v>
      </c>
    </row>
    <row r="7" spans="1:10" x14ac:dyDescent="0.25">
      <c r="A7" t="s">
        <v>8</v>
      </c>
      <c r="C7" s="20">
        <v>383.5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44240.68</v>
      </c>
      <c r="F21" s="202"/>
      <c r="G21" s="202">
        <v>36119.550000000003</v>
      </c>
      <c r="H21" s="202"/>
      <c r="I21" s="197">
        <f>SUM(E21-G21)</f>
        <v>8121.1299999999974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19132.64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23056.019999999997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5062.2000000000007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506.22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2208.96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1334.58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1058.46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8651.7599999999984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41878.199999999997</v>
      </c>
      <c r="J38" s="197"/>
    </row>
    <row r="39" spans="1:10" x14ac:dyDescent="0.25">
      <c r="A39" s="58"/>
      <c r="B39" s="58"/>
      <c r="C39" s="58"/>
      <c r="D39" s="58"/>
      <c r="E39" s="58"/>
      <c r="F39" s="58"/>
    </row>
    <row r="40" spans="1:10" x14ac:dyDescent="0.25">
      <c r="A40" s="123"/>
      <c r="B40" s="123"/>
      <c r="C40" s="123"/>
      <c r="D40" s="123"/>
      <c r="E40" s="123"/>
      <c r="F40" s="123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811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633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30" customHeight="1" x14ac:dyDescent="0.25">
      <c r="A49" s="36" t="s">
        <v>735</v>
      </c>
      <c r="B49" s="37" t="s">
        <v>812</v>
      </c>
      <c r="C49" s="38"/>
      <c r="D49" s="38"/>
      <c r="E49" s="39">
        <v>395</v>
      </c>
      <c r="F49" s="38"/>
    </row>
    <row r="50" spans="1:6" s="123" customFormat="1" ht="30" customHeight="1" x14ac:dyDescent="0.25">
      <c r="A50" s="36" t="s">
        <v>655</v>
      </c>
      <c r="B50" s="37" t="s">
        <v>48</v>
      </c>
      <c r="C50" s="39">
        <v>205</v>
      </c>
      <c r="D50" s="38"/>
      <c r="E50" s="38"/>
      <c r="F50" s="38"/>
    </row>
    <row r="51" spans="1:6" s="123" customFormat="1" ht="30" customHeight="1" x14ac:dyDescent="0.25">
      <c r="A51" s="36" t="s">
        <v>700</v>
      </c>
      <c r="B51" s="37" t="s">
        <v>51</v>
      </c>
      <c r="C51" s="39">
        <v>410</v>
      </c>
      <c r="D51" s="38"/>
      <c r="E51" s="38"/>
      <c r="F51" s="38"/>
    </row>
    <row r="52" spans="1:6" s="123" customFormat="1" ht="30" customHeight="1" thickBot="1" x14ac:dyDescent="0.3">
      <c r="A52" s="36" t="s">
        <v>720</v>
      </c>
      <c r="B52" s="37" t="s">
        <v>782</v>
      </c>
      <c r="C52" s="38"/>
      <c r="D52" s="38"/>
      <c r="E52" s="40">
        <v>1382</v>
      </c>
      <c r="F52" s="38"/>
    </row>
    <row r="53" spans="1:6" s="123" customFormat="1" ht="30" customHeight="1" x14ac:dyDescent="0.25">
      <c r="A53" s="178" t="s">
        <v>52</v>
      </c>
      <c r="B53" s="178"/>
      <c r="C53" s="157">
        <v>615</v>
      </c>
      <c r="D53" s="160"/>
      <c r="E53" s="41">
        <v>1777</v>
      </c>
      <c r="F53" s="160"/>
    </row>
    <row r="54" spans="1:6" s="123" customFormat="1" ht="30" customHeight="1" x14ac:dyDescent="0.25">
      <c r="A54" s="194" t="s">
        <v>22</v>
      </c>
      <c r="B54" s="194"/>
      <c r="C54" s="194"/>
      <c r="D54" s="194"/>
      <c r="E54" s="194"/>
      <c r="F54" s="108">
        <v>2392</v>
      </c>
    </row>
    <row r="55" spans="1:6" s="123" customFormat="1" ht="30" customHeight="1" x14ac:dyDescent="0.25">
      <c r="A55" s="31"/>
      <c r="B55" s="31"/>
      <c r="C55" s="31"/>
      <c r="D55" s="31"/>
      <c r="E55" s="31"/>
      <c r="F55" s="31"/>
    </row>
    <row r="56" spans="1:6" s="123" customFormat="1" ht="30" customHeight="1" x14ac:dyDescent="0.25">
      <c r="A56" s="31"/>
      <c r="B56" s="31"/>
      <c r="C56" s="31"/>
      <c r="D56" s="31"/>
      <c r="E56" s="31"/>
      <c r="F56" s="31"/>
    </row>
    <row r="57" spans="1:6" s="123" customFormat="1" ht="30" customHeight="1" x14ac:dyDescent="0.25"/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2:F42"/>
    <mergeCell ref="A53:B53"/>
    <mergeCell ref="A54:E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2060"/>
    <pageSetUpPr fitToPage="1"/>
  </sheetPr>
  <dimension ref="A1:J246"/>
  <sheetViews>
    <sheetView topLeftCell="A19" zoomScale="70" zoomScaleNormal="70" workbookViewId="0">
      <selection activeCell="I37" sqref="I37:J37"/>
    </sheetView>
  </sheetViews>
  <sheetFormatPr defaultColWidth="11.42578125"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8.7109375" customWidth="1"/>
    <col min="10" max="10" width="11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337.8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>
      <c r="J15" s="59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38745.660000000003</v>
      </c>
      <c r="F21" s="202"/>
      <c r="G21" s="202">
        <v>34527.24</v>
      </c>
      <c r="H21" s="202"/>
      <c r="I21" s="197">
        <f>SUM(E21-G21)</f>
        <v>4218.4200000000055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37166.06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20308.536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4458.9600000000009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445.89600000000002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1945.7280000000001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1175.5440000000001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932.32799999999997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7620.768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36887.760000000002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813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633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68.2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735</v>
      </c>
      <c r="B47" s="37" t="s">
        <v>814</v>
      </c>
      <c r="C47" s="38"/>
      <c r="D47" s="38"/>
      <c r="E47" s="39">
        <v>395</v>
      </c>
      <c r="F47" s="38"/>
    </row>
    <row r="48" spans="1:10" s="123" customFormat="1" ht="30" customHeight="1" x14ac:dyDescent="0.25">
      <c r="A48" s="36" t="s">
        <v>655</v>
      </c>
      <c r="B48" s="37" t="s">
        <v>48</v>
      </c>
      <c r="C48" s="39">
        <v>205</v>
      </c>
      <c r="D48" s="38"/>
      <c r="E48" s="38"/>
      <c r="F48" s="38"/>
    </row>
    <row r="49" spans="1:6" s="123" customFormat="1" ht="30" customHeight="1" x14ac:dyDescent="0.25">
      <c r="A49" s="36" t="s">
        <v>693</v>
      </c>
      <c r="B49" s="37" t="s">
        <v>815</v>
      </c>
      <c r="C49" s="39">
        <v>820</v>
      </c>
      <c r="D49" s="38"/>
      <c r="E49" s="38"/>
      <c r="F49" s="38"/>
    </row>
    <row r="50" spans="1:6" s="123" customFormat="1" ht="30" customHeight="1" thickBot="1" x14ac:dyDescent="0.3">
      <c r="A50" s="36" t="s">
        <v>700</v>
      </c>
      <c r="B50" s="37" t="s">
        <v>51</v>
      </c>
      <c r="C50" s="39">
        <v>410</v>
      </c>
      <c r="D50" s="38"/>
      <c r="E50" s="38"/>
      <c r="F50" s="38"/>
    </row>
    <row r="51" spans="1:6" s="123" customFormat="1" ht="30" customHeight="1" x14ac:dyDescent="0.25">
      <c r="A51" s="178" t="s">
        <v>52</v>
      </c>
      <c r="B51" s="178"/>
      <c r="C51" s="41">
        <v>1435</v>
      </c>
      <c r="D51" s="160"/>
      <c r="E51" s="157">
        <v>395</v>
      </c>
      <c r="F51" s="160"/>
    </row>
    <row r="52" spans="1:6" s="123" customFormat="1" ht="30" customHeight="1" x14ac:dyDescent="0.25">
      <c r="A52" s="194" t="s">
        <v>22</v>
      </c>
      <c r="B52" s="194"/>
      <c r="C52" s="194"/>
      <c r="D52" s="194"/>
      <c r="E52" s="194"/>
      <c r="F52" s="108">
        <v>1830</v>
      </c>
    </row>
    <row r="53" spans="1:6" s="123" customFormat="1" ht="30" customHeight="1" x14ac:dyDescent="0.25">
      <c r="A53" s="31"/>
      <c r="B53" s="31"/>
      <c r="C53" s="31"/>
      <c r="D53" s="31"/>
      <c r="E53" s="31"/>
      <c r="F53" s="31"/>
    </row>
    <row r="54" spans="1:6" s="123" customFormat="1" ht="30" customHeight="1" x14ac:dyDescent="0.25">
      <c r="A54" s="31"/>
      <c r="B54" s="31"/>
      <c r="C54" s="31"/>
      <c r="D54" s="31"/>
      <c r="E54" s="31"/>
      <c r="F54" s="31"/>
    </row>
    <row r="55" spans="1:6" s="123" customFormat="1" ht="30" customHeight="1" x14ac:dyDescent="0.25"/>
    <row r="56" spans="1:6" s="123" customFormat="1" ht="30" customHeight="1" x14ac:dyDescent="0.25"/>
    <row r="57" spans="1:6" s="123" customFormat="1" ht="30" customHeight="1" x14ac:dyDescent="0.25"/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51:B51"/>
    <mergeCell ref="A52:E5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2060"/>
    <pageSetUpPr fitToPage="1"/>
  </sheetPr>
  <dimension ref="A1:J246"/>
  <sheetViews>
    <sheetView topLeftCell="A22" zoomScale="68" zoomScaleNormal="68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27.7109375" customWidth="1"/>
    <col min="4" max="4" width="10.28515625" customWidth="1"/>
    <col min="5" max="5" width="8.7109375" customWidth="1"/>
    <col min="6" max="6" width="13.7109375" customWidth="1"/>
    <col min="7" max="7" width="8.7109375" customWidth="1"/>
    <col min="8" max="8" width="4.140625" customWidth="1"/>
    <col min="9" max="9" width="8.7109375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1957</v>
      </c>
    </row>
    <row r="7" spans="1:10" x14ac:dyDescent="0.25">
      <c r="A7" t="s">
        <v>8</v>
      </c>
      <c r="C7" s="20">
        <v>387.8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5"/>
      <c r="J11" s="141"/>
    </row>
    <row r="12" spans="1:10" x14ac:dyDescent="0.25">
      <c r="A12" t="s">
        <v>13</v>
      </c>
      <c r="G12" t="s">
        <v>14</v>
      </c>
      <c r="H12" s="22"/>
      <c r="I12" s="144">
        <v>43474</v>
      </c>
      <c r="J12" s="144">
        <v>44075</v>
      </c>
    </row>
    <row r="13" spans="1:10" x14ac:dyDescent="0.25">
      <c r="H13" s="22"/>
      <c r="I13" s="133">
        <v>8.67</v>
      </c>
      <c r="J13" s="133">
        <v>9.1</v>
      </c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44829.7</v>
      </c>
      <c r="F21" s="202"/>
      <c r="G21" s="202">
        <v>28947.03</v>
      </c>
      <c r="H21" s="202"/>
      <c r="I21" s="197">
        <f>SUM(E21-G21)</f>
        <v>15882.669999999998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42525.32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23314.536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5118.9600000000009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511.89600000000002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2233.7280000000001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1349.5439999999999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1070.328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8748.768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42347.759999999995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58"/>
      <c r="B40" s="31"/>
      <c r="C40" s="31"/>
      <c r="D40" s="31"/>
      <c r="E40" s="31"/>
      <c r="F40" s="31"/>
      <c r="G40" s="31"/>
    </row>
    <row r="41" spans="1:10" ht="20.25" x14ac:dyDescent="0.3">
      <c r="A41" s="58"/>
      <c r="B41" s="177" t="s">
        <v>41</v>
      </c>
      <c r="C41" s="177"/>
      <c r="D41" s="177"/>
      <c r="E41" s="177"/>
      <c r="F41" s="177"/>
      <c r="G41" s="177"/>
    </row>
    <row r="42" spans="1:10" x14ac:dyDescent="0.25">
      <c r="A42" s="123"/>
      <c r="B42" s="31"/>
      <c r="C42" s="31"/>
      <c r="D42" s="31"/>
      <c r="E42" s="31"/>
      <c r="F42" s="31"/>
      <c r="G42" s="31"/>
    </row>
    <row r="43" spans="1:10" ht="18" x14ac:dyDescent="0.25">
      <c r="A43" s="123"/>
      <c r="B43" s="32" t="s">
        <v>816</v>
      </c>
      <c r="C43" s="31"/>
      <c r="D43" s="31"/>
      <c r="E43" s="31"/>
      <c r="F43" s="31"/>
      <c r="G43" s="31"/>
    </row>
    <row r="44" spans="1:10" x14ac:dyDescent="0.25">
      <c r="A44" s="123"/>
      <c r="B44" s="31"/>
      <c r="C44" s="31"/>
      <c r="D44" s="31"/>
      <c r="E44" s="31"/>
      <c r="F44" s="31"/>
      <c r="G44" s="31"/>
    </row>
    <row r="45" spans="1:10" ht="18" x14ac:dyDescent="0.25">
      <c r="A45" s="123"/>
      <c r="B45" s="32" t="s">
        <v>633</v>
      </c>
      <c r="C45" s="31"/>
      <c r="D45" s="31"/>
      <c r="E45" s="31"/>
      <c r="F45" s="31"/>
      <c r="G45" s="31"/>
    </row>
    <row r="46" spans="1:10" ht="15.75" thickBot="1" x14ac:dyDescent="0.3">
      <c r="A46" s="123"/>
      <c r="B46" s="31"/>
      <c r="C46" s="31"/>
      <c r="D46" s="31"/>
      <c r="E46" s="31"/>
      <c r="F46" s="31"/>
      <c r="G46" s="31"/>
    </row>
    <row r="47" spans="1:10" ht="68.25" thickBot="1" x14ac:dyDescent="0.3">
      <c r="A47" s="123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B48" s="36" t="s">
        <v>735</v>
      </c>
      <c r="C48" s="37" t="s">
        <v>812</v>
      </c>
      <c r="D48" s="38"/>
      <c r="E48" s="38"/>
      <c r="F48" s="39">
        <v>395</v>
      </c>
      <c r="G48" s="38"/>
    </row>
    <row r="49" spans="2:7" s="123" customFormat="1" ht="30" customHeight="1" x14ac:dyDescent="0.25">
      <c r="B49" s="36" t="s">
        <v>655</v>
      </c>
      <c r="C49" s="37" t="s">
        <v>48</v>
      </c>
      <c r="D49" s="39">
        <v>205</v>
      </c>
      <c r="E49" s="38"/>
      <c r="F49" s="38"/>
      <c r="G49" s="38"/>
    </row>
    <row r="50" spans="2:7" s="123" customFormat="1" ht="30" customHeight="1" x14ac:dyDescent="0.25">
      <c r="B50" s="36" t="s">
        <v>817</v>
      </c>
      <c r="C50" s="37" t="s">
        <v>338</v>
      </c>
      <c r="D50" s="40">
        <v>9808</v>
      </c>
      <c r="E50" s="38"/>
      <c r="F50" s="38"/>
      <c r="G50" s="38"/>
    </row>
    <row r="51" spans="2:7" s="123" customFormat="1" ht="30" customHeight="1" x14ac:dyDescent="0.25">
      <c r="B51" s="36" t="s">
        <v>700</v>
      </c>
      <c r="C51" s="37" t="s">
        <v>51</v>
      </c>
      <c r="D51" s="39">
        <v>410</v>
      </c>
      <c r="E51" s="38"/>
      <c r="F51" s="38"/>
      <c r="G51" s="38"/>
    </row>
    <row r="52" spans="2:7" s="123" customFormat="1" ht="30" customHeight="1" thickBot="1" x14ac:dyDescent="0.3">
      <c r="B52" s="36" t="s">
        <v>818</v>
      </c>
      <c r="C52" s="37" t="s">
        <v>345</v>
      </c>
      <c r="D52" s="40">
        <v>1445.2</v>
      </c>
      <c r="E52" s="38"/>
      <c r="F52" s="38"/>
      <c r="G52" s="38"/>
    </row>
    <row r="53" spans="2:7" s="123" customFormat="1" ht="30" customHeight="1" x14ac:dyDescent="0.25">
      <c r="B53" s="178" t="s">
        <v>52</v>
      </c>
      <c r="C53" s="178"/>
      <c r="D53" s="41">
        <v>11868.2</v>
      </c>
      <c r="E53" s="160"/>
      <c r="F53" s="157">
        <v>395</v>
      </c>
      <c r="G53" s="160"/>
    </row>
    <row r="54" spans="2:7" s="123" customFormat="1" ht="30" customHeight="1" x14ac:dyDescent="0.25">
      <c r="B54" s="194" t="s">
        <v>22</v>
      </c>
      <c r="C54" s="194"/>
      <c r="D54" s="194"/>
      <c r="E54" s="194"/>
      <c r="F54" s="194"/>
      <c r="G54" s="108">
        <v>12263.2</v>
      </c>
    </row>
    <row r="55" spans="2:7" s="123" customFormat="1" ht="30" customHeight="1" x14ac:dyDescent="0.25">
      <c r="B55" s="31"/>
      <c r="C55" s="31"/>
      <c r="D55" s="31"/>
      <c r="E55" s="31"/>
      <c r="F55" s="31"/>
      <c r="G55" s="31"/>
    </row>
    <row r="56" spans="2:7" s="123" customFormat="1" ht="30" customHeight="1" x14ac:dyDescent="0.25">
      <c r="B56" s="31"/>
      <c r="C56" s="31"/>
      <c r="D56" s="31"/>
      <c r="E56" s="31"/>
      <c r="F56" s="31"/>
      <c r="G56" s="31"/>
    </row>
    <row r="57" spans="2:7" s="123" customFormat="1" ht="30" customHeight="1" x14ac:dyDescent="0.25">
      <c r="B57" s="31"/>
      <c r="C57" s="31"/>
      <c r="D57" s="31"/>
      <c r="E57" s="31"/>
      <c r="F57" s="31"/>
      <c r="G57" s="31"/>
    </row>
    <row r="58" spans="2:7" s="123" customFormat="1" ht="30" customHeight="1" x14ac:dyDescent="0.25"/>
    <row r="59" spans="2:7" s="123" customFormat="1" ht="30" customHeight="1" x14ac:dyDescent="0.25"/>
    <row r="60" spans="2:7" s="123" customFormat="1" ht="30" customHeight="1" x14ac:dyDescent="0.25"/>
    <row r="61" spans="2:7" s="123" customFormat="1" ht="30" customHeight="1" x14ac:dyDescent="0.25"/>
    <row r="62" spans="2:7" s="123" customFormat="1" ht="30" customHeight="1" x14ac:dyDescent="0.25"/>
    <row r="63" spans="2:7" s="123" customFormat="1" ht="30" customHeight="1" x14ac:dyDescent="0.25"/>
    <row r="64" spans="2:7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B41:G41"/>
    <mergeCell ref="B53:C53"/>
    <mergeCell ref="B54:F5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2060"/>
    <pageSetUpPr fitToPage="1"/>
  </sheetPr>
  <dimension ref="A1:J246"/>
  <sheetViews>
    <sheetView topLeftCell="A16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0.7109375" customWidth="1"/>
    <col min="7" max="7" width="8.7109375" customWidth="1"/>
    <col min="8" max="8" width="4.140625" customWidth="1"/>
    <col min="9" max="9" width="8.7109375" customWidth="1"/>
    <col min="10" max="10" width="12.140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318.7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36593.160000000003</v>
      </c>
      <c r="F21" s="202"/>
      <c r="G21" s="202">
        <v>32279.73</v>
      </c>
      <c r="H21" s="202"/>
      <c r="I21" s="197">
        <f>SUM(E21-G21)</f>
        <v>4313.4300000000039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19026.23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19160.243999999999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4206.84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420.68400000000003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1835.712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1109.0759999999998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879.61200000000008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7189.8719999999994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34802.04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819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633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18" customHeight="1" x14ac:dyDescent="0.25">
      <c r="A48" s="36" t="s">
        <v>635</v>
      </c>
      <c r="B48" s="37" t="s">
        <v>294</v>
      </c>
      <c r="C48" s="38"/>
      <c r="D48" s="38"/>
      <c r="E48" s="39">
        <v>257</v>
      </c>
      <c r="F48" s="38"/>
    </row>
    <row r="49" spans="1:6" s="123" customFormat="1" ht="30" customHeight="1" x14ac:dyDescent="0.25">
      <c r="A49" s="36" t="s">
        <v>735</v>
      </c>
      <c r="B49" s="37" t="s">
        <v>812</v>
      </c>
      <c r="C49" s="38"/>
      <c r="D49" s="38"/>
      <c r="E49" s="39">
        <v>395</v>
      </c>
      <c r="F49" s="38"/>
    </row>
    <row r="50" spans="1:6" s="123" customFormat="1" ht="30" customHeight="1" x14ac:dyDescent="0.25">
      <c r="A50" s="36" t="s">
        <v>655</v>
      </c>
      <c r="B50" s="37" t="s">
        <v>48</v>
      </c>
      <c r="C50" s="39">
        <v>205</v>
      </c>
      <c r="D50" s="38"/>
      <c r="E50" s="38"/>
      <c r="F50" s="38"/>
    </row>
    <row r="51" spans="1:6" s="123" customFormat="1" ht="30" customHeight="1" x14ac:dyDescent="0.25">
      <c r="A51" s="36" t="s">
        <v>671</v>
      </c>
      <c r="B51" s="37" t="s">
        <v>244</v>
      </c>
      <c r="C51" s="40">
        <v>4034</v>
      </c>
      <c r="D51" s="38"/>
      <c r="E51" s="38"/>
      <c r="F51" s="38"/>
    </row>
    <row r="52" spans="1:6" s="123" customFormat="1" ht="30" customHeight="1" x14ac:dyDescent="0.25">
      <c r="A52" s="36" t="s">
        <v>677</v>
      </c>
      <c r="B52" s="37" t="s">
        <v>377</v>
      </c>
      <c r="C52" s="40">
        <v>8198</v>
      </c>
      <c r="D52" s="38"/>
      <c r="E52" s="38"/>
      <c r="F52" s="38"/>
    </row>
    <row r="53" spans="1:6" s="123" customFormat="1" ht="30" customHeight="1" x14ac:dyDescent="0.25">
      <c r="A53" s="36" t="s">
        <v>820</v>
      </c>
      <c r="B53" s="37" t="s">
        <v>821</v>
      </c>
      <c r="C53" s="40">
        <v>4493</v>
      </c>
      <c r="D53" s="38"/>
      <c r="E53" s="38"/>
      <c r="F53" s="38"/>
    </row>
    <row r="54" spans="1:6" s="123" customFormat="1" ht="30" customHeight="1" x14ac:dyDescent="0.25">
      <c r="A54" s="36" t="s">
        <v>820</v>
      </c>
      <c r="B54" s="37" t="s">
        <v>377</v>
      </c>
      <c r="C54" s="40">
        <v>10896.5</v>
      </c>
      <c r="D54" s="38"/>
      <c r="E54" s="38"/>
      <c r="F54" s="38"/>
    </row>
    <row r="55" spans="1:6" s="123" customFormat="1" ht="30" customHeight="1" x14ac:dyDescent="0.25">
      <c r="A55" s="36" t="s">
        <v>822</v>
      </c>
      <c r="B55" s="37" t="s">
        <v>823</v>
      </c>
      <c r="C55" s="40">
        <v>2479.6999999999998</v>
      </c>
      <c r="D55" s="38"/>
      <c r="E55" s="38"/>
      <c r="F55" s="38"/>
    </row>
    <row r="56" spans="1:6" s="123" customFormat="1" ht="30" customHeight="1" thickBot="1" x14ac:dyDescent="0.3">
      <c r="A56" s="36" t="s">
        <v>700</v>
      </c>
      <c r="B56" s="37" t="s">
        <v>51</v>
      </c>
      <c r="C56" s="39">
        <v>410</v>
      </c>
      <c r="D56" s="38"/>
      <c r="E56" s="38"/>
      <c r="F56" s="38"/>
    </row>
    <row r="57" spans="1:6" s="123" customFormat="1" ht="30" customHeight="1" x14ac:dyDescent="0.25">
      <c r="A57" s="178" t="s">
        <v>52</v>
      </c>
      <c r="B57" s="178"/>
      <c r="C57" s="41">
        <v>30716.2</v>
      </c>
      <c r="D57" s="160"/>
      <c r="E57" s="157">
        <v>652</v>
      </c>
      <c r="F57" s="160"/>
    </row>
    <row r="58" spans="1:6" s="123" customFormat="1" ht="30" customHeight="1" x14ac:dyDescent="0.25">
      <c r="A58" s="194" t="s">
        <v>22</v>
      </c>
      <c r="B58" s="194"/>
      <c r="C58" s="194"/>
      <c r="D58" s="194"/>
      <c r="E58" s="194"/>
      <c r="F58" s="108">
        <v>31368.2</v>
      </c>
    </row>
    <row r="59" spans="1:6" s="123" customFormat="1" ht="30" customHeight="1" x14ac:dyDescent="0.25">
      <c r="A59" s="31"/>
      <c r="B59" s="31"/>
      <c r="C59" s="31"/>
      <c r="D59" s="31"/>
      <c r="E59" s="31"/>
      <c r="F59" s="31"/>
    </row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57:B57"/>
    <mergeCell ref="A58:E5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11.7109375" customWidth="1"/>
    <col min="4" max="4" width="10.28515625" customWidth="1"/>
    <col min="5" max="5" width="11.85546875" customWidth="1"/>
    <col min="6" max="6" width="13" customWidth="1"/>
    <col min="7" max="7" width="8.7109375" customWidth="1"/>
    <col min="8" max="8" width="4.140625" customWidth="1"/>
    <col min="9" max="9" width="12" customWidth="1"/>
    <col min="10" max="10" width="11.7109375" customWidth="1"/>
    <col min="11" max="11" width="10.140625" customWidth="1"/>
    <col min="12" max="1025" width="9" customWidth="1"/>
  </cols>
  <sheetData>
    <row r="1" spans="1:10" x14ac:dyDescent="0.25">
      <c r="A1" s="205" t="s">
        <v>62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63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1986</v>
      </c>
    </row>
    <row r="7" spans="1:10" x14ac:dyDescent="0.25">
      <c r="A7" t="s">
        <v>8</v>
      </c>
      <c r="C7" s="20">
        <v>2620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57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8">
        <v>43191</v>
      </c>
      <c r="J11" s="146">
        <v>43556</v>
      </c>
    </row>
    <row r="12" spans="1:10" x14ac:dyDescent="0.25">
      <c r="A12" t="s">
        <v>13</v>
      </c>
      <c r="G12" t="s">
        <v>14</v>
      </c>
      <c r="H12" s="22"/>
      <c r="I12" s="139">
        <v>18.27</v>
      </c>
      <c r="J12" s="139">
        <v>19.18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7.25" customHeight="1" x14ac:dyDescent="0.25">
      <c r="I15" s="43"/>
      <c r="J15" s="4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602951.54</v>
      </c>
      <c r="F21" s="202"/>
      <c r="G21" s="202">
        <v>598143.92000000004</v>
      </c>
      <c r="H21" s="202"/>
      <c r="I21" s="197">
        <f>SUM(E21-G21)</f>
        <v>4807.6199999999953</v>
      </c>
      <c r="J21" s="197"/>
    </row>
    <row r="22" spans="1:10" ht="45" customHeight="1" x14ac:dyDescent="0.25">
      <c r="A22" s="113">
        <v>2</v>
      </c>
      <c r="B22" s="188" t="s">
        <v>64</v>
      </c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9"/>
      <c r="E24" s="44"/>
      <c r="F24" s="44"/>
      <c r="G24" s="44"/>
      <c r="H24" s="45"/>
      <c r="I24" s="27"/>
      <c r="J24" s="29">
        <v>5950.62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81">
        <v>5.9</v>
      </c>
      <c r="H28" s="181"/>
      <c r="I28" s="197">
        <f>G28*$C$7*12</f>
        <v>185496.00000000003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81">
        <v>4.63</v>
      </c>
      <c r="H29" s="181"/>
      <c r="I29" s="197">
        <f>G29*$C$7*12</f>
        <v>145567.20000000001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85">
        <v>1.1000000000000001</v>
      </c>
      <c r="H30" s="185"/>
      <c r="I30" s="197">
        <f>G30*$C$7*12</f>
        <v>34584.000000000007</v>
      </c>
      <c r="J30" s="197"/>
    </row>
    <row r="31" spans="1:10" ht="30" customHeight="1" x14ac:dyDescent="0.25">
      <c r="A31" s="30">
        <v>4</v>
      </c>
      <c r="B31" s="195" t="s">
        <v>65</v>
      </c>
      <c r="C31" s="195"/>
      <c r="D31" s="195"/>
      <c r="E31" s="195"/>
      <c r="F31" s="113" t="s">
        <v>14</v>
      </c>
      <c r="G31" s="210">
        <v>2.4</v>
      </c>
      <c r="H31" s="211"/>
      <c r="I31" s="197">
        <f t="shared" ref="I31:I37" si="0">G31*$C$7*12</f>
        <v>75456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85">
        <v>0</v>
      </c>
      <c r="H32" s="185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85">
        <v>2.2599999999999998</v>
      </c>
      <c r="H33" s="185"/>
      <c r="I33" s="197">
        <f t="shared" si="0"/>
        <v>71054.399999999994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85">
        <v>0.48</v>
      </c>
      <c r="H34" s="185"/>
      <c r="I34" s="197">
        <f t="shared" si="0"/>
        <v>15091.199999999999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85">
        <v>0.33</v>
      </c>
      <c r="H35" s="185"/>
      <c r="I35" s="197">
        <f t="shared" si="0"/>
        <v>10375.200000000001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85">
        <v>0.23</v>
      </c>
      <c r="H36" s="185"/>
      <c r="I36" s="197">
        <f t="shared" si="0"/>
        <v>7231.2000000000007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85">
        <v>1.85</v>
      </c>
      <c r="H37" s="185"/>
      <c r="I37" s="197">
        <f t="shared" si="0"/>
        <v>58164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81">
        <f>SUM(G28:H37)</f>
        <v>19.18</v>
      </c>
      <c r="H38" s="181"/>
      <c r="I38" s="197">
        <f>I28+I29+I30+I31+I32+I33+I34+I35+I36+I37</f>
        <v>603019.19999999995</v>
      </c>
      <c r="J38" s="197"/>
    </row>
    <row r="39" spans="1:10" x14ac:dyDescent="0.25">
      <c r="A39" s="123"/>
      <c r="B39" s="123"/>
      <c r="C39" s="123"/>
      <c r="D39" s="123"/>
      <c r="E39" s="123"/>
      <c r="F39" s="123"/>
      <c r="G39" s="123"/>
      <c r="H39" s="123"/>
    </row>
    <row r="40" spans="1:10" x14ac:dyDescent="0.25">
      <c r="A40" s="31"/>
      <c r="B40" s="31"/>
      <c r="C40" s="31"/>
      <c r="D40" s="31"/>
      <c r="E40" s="31"/>
      <c r="F40" s="31"/>
      <c r="G40" s="31"/>
      <c r="H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  <c r="G41" s="63"/>
      <c r="H41" s="63"/>
    </row>
    <row r="42" spans="1:10" x14ac:dyDescent="0.25">
      <c r="A42" s="31"/>
      <c r="B42" s="31"/>
      <c r="C42" s="31"/>
      <c r="D42" s="31"/>
      <c r="E42" s="31"/>
      <c r="F42" s="31"/>
      <c r="G42" s="31"/>
      <c r="H42" s="31"/>
    </row>
    <row r="43" spans="1:10" ht="18" x14ac:dyDescent="0.25">
      <c r="A43" s="32" t="s">
        <v>467</v>
      </c>
      <c r="B43" s="31"/>
      <c r="C43" s="31"/>
      <c r="D43" s="31"/>
      <c r="E43" s="31"/>
      <c r="F43" s="31"/>
      <c r="G43" s="31"/>
      <c r="H43" s="31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  <c r="G45" s="31"/>
      <c r="H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  <c r="H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  <c r="G47" s="58"/>
      <c r="H47" s="31"/>
    </row>
    <row r="48" spans="1:10" s="123" customFormat="1" ht="30" customHeight="1" x14ac:dyDescent="0.25">
      <c r="A48" s="36" t="s">
        <v>468</v>
      </c>
      <c r="B48" s="37" t="s">
        <v>247</v>
      </c>
      <c r="C48" s="38"/>
      <c r="D48" s="39">
        <v>592.5</v>
      </c>
      <c r="E48" s="38"/>
      <c r="F48" s="38"/>
      <c r="G48" s="31"/>
      <c r="H48" s="31"/>
    </row>
    <row r="49" spans="1:8" s="123" customFormat="1" ht="30" customHeight="1" x14ac:dyDescent="0.25">
      <c r="A49" s="36" t="s">
        <v>369</v>
      </c>
      <c r="B49" s="37" t="s">
        <v>469</v>
      </c>
      <c r="C49" s="38"/>
      <c r="D49" s="38"/>
      <c r="E49" s="39">
        <v>395</v>
      </c>
      <c r="F49" s="38"/>
      <c r="G49" s="31"/>
      <c r="H49" s="31"/>
    </row>
    <row r="50" spans="1:8" s="123" customFormat="1" ht="30" customHeight="1" x14ac:dyDescent="0.25">
      <c r="A50" s="36" t="s">
        <v>370</v>
      </c>
      <c r="B50" s="37" t="s">
        <v>290</v>
      </c>
      <c r="C50" s="38"/>
      <c r="D50" s="39">
        <v>655</v>
      </c>
      <c r="E50" s="38"/>
      <c r="F50" s="38"/>
      <c r="G50" s="31"/>
      <c r="H50" s="31"/>
    </row>
    <row r="51" spans="1:8" s="123" customFormat="1" ht="30" customHeight="1" x14ac:dyDescent="0.25">
      <c r="A51" s="36" t="s">
        <v>285</v>
      </c>
      <c r="B51" s="37" t="s">
        <v>470</v>
      </c>
      <c r="C51" s="39">
        <v>790</v>
      </c>
      <c r="D51" s="38"/>
      <c r="E51" s="38"/>
      <c r="F51" s="38"/>
      <c r="G51" s="31"/>
      <c r="H51" s="31"/>
    </row>
    <row r="52" spans="1:8" s="123" customFormat="1" ht="30" customHeight="1" x14ac:dyDescent="0.25">
      <c r="A52" s="36" t="s">
        <v>285</v>
      </c>
      <c r="B52" s="37" t="s">
        <v>271</v>
      </c>
      <c r="C52" s="38"/>
      <c r="D52" s="39">
        <v>395</v>
      </c>
      <c r="E52" s="38"/>
      <c r="F52" s="38"/>
      <c r="G52" s="31"/>
      <c r="H52" s="31"/>
    </row>
    <row r="53" spans="1:8" s="123" customFormat="1" ht="30" customHeight="1" x14ac:dyDescent="0.25">
      <c r="A53" s="36" t="s">
        <v>471</v>
      </c>
      <c r="B53" s="37" t="s">
        <v>237</v>
      </c>
      <c r="C53" s="38"/>
      <c r="D53" s="39">
        <v>395</v>
      </c>
      <c r="E53" s="38"/>
      <c r="F53" s="38"/>
      <c r="G53" s="31"/>
      <c r="H53" s="31"/>
    </row>
    <row r="54" spans="1:8" s="123" customFormat="1" ht="30" customHeight="1" x14ac:dyDescent="0.25">
      <c r="A54" s="36" t="s">
        <v>234</v>
      </c>
      <c r="B54" s="37" t="s">
        <v>235</v>
      </c>
      <c r="C54" s="38"/>
      <c r="D54" s="39">
        <v>197.5</v>
      </c>
      <c r="E54" s="38"/>
      <c r="F54" s="38"/>
      <c r="G54" s="31"/>
      <c r="H54" s="31"/>
    </row>
    <row r="55" spans="1:8" s="123" customFormat="1" ht="30" customHeight="1" x14ac:dyDescent="0.25">
      <c r="A55" s="36" t="s">
        <v>472</v>
      </c>
      <c r="B55" s="37" t="s">
        <v>288</v>
      </c>
      <c r="C55" s="38"/>
      <c r="D55" s="39">
        <v>395</v>
      </c>
      <c r="E55" s="38"/>
      <c r="F55" s="38"/>
      <c r="G55" s="31"/>
      <c r="H55" s="31"/>
    </row>
    <row r="56" spans="1:8" s="123" customFormat="1" ht="30" customHeight="1" x14ac:dyDescent="0.25">
      <c r="A56" s="36" t="s">
        <v>473</v>
      </c>
      <c r="B56" s="37" t="s">
        <v>244</v>
      </c>
      <c r="C56" s="40">
        <v>3500</v>
      </c>
      <c r="D56" s="38"/>
      <c r="E56" s="38"/>
      <c r="F56" s="38"/>
      <c r="G56" s="31"/>
      <c r="H56" s="31"/>
    </row>
    <row r="57" spans="1:8" s="123" customFormat="1" ht="30" customHeight="1" x14ac:dyDescent="0.25">
      <c r="A57" s="36" t="s">
        <v>296</v>
      </c>
      <c r="B57" s="37" t="s">
        <v>271</v>
      </c>
      <c r="C57" s="38"/>
      <c r="D57" s="39">
        <v>197.5</v>
      </c>
      <c r="E57" s="38"/>
      <c r="F57" s="38"/>
      <c r="G57" s="31"/>
      <c r="H57" s="31"/>
    </row>
    <row r="58" spans="1:8" s="123" customFormat="1" ht="30" customHeight="1" x14ac:dyDescent="0.25">
      <c r="A58" s="36" t="s">
        <v>298</v>
      </c>
      <c r="B58" s="37" t="s">
        <v>284</v>
      </c>
      <c r="C58" s="38"/>
      <c r="D58" s="39">
        <v>965</v>
      </c>
      <c r="E58" s="38"/>
      <c r="F58" s="38"/>
      <c r="G58" s="31"/>
      <c r="H58" s="31"/>
    </row>
    <row r="59" spans="1:8" s="123" customFormat="1" ht="30" customHeight="1" x14ac:dyDescent="0.25">
      <c r="A59" s="36" t="s">
        <v>300</v>
      </c>
      <c r="B59" s="37" t="s">
        <v>271</v>
      </c>
      <c r="C59" s="38"/>
      <c r="D59" s="39">
        <v>395</v>
      </c>
      <c r="E59" s="38"/>
      <c r="F59" s="38"/>
      <c r="G59" s="31"/>
      <c r="H59" s="31"/>
    </row>
    <row r="60" spans="1:8" s="123" customFormat="1" ht="30" customHeight="1" x14ac:dyDescent="0.25">
      <c r="A60" s="36" t="s">
        <v>429</v>
      </c>
      <c r="B60" s="37" t="s">
        <v>430</v>
      </c>
      <c r="C60" s="38"/>
      <c r="D60" s="38"/>
      <c r="E60" s="39">
        <v>820</v>
      </c>
      <c r="F60" s="38"/>
      <c r="G60" s="31"/>
      <c r="H60" s="31"/>
    </row>
    <row r="61" spans="1:8" s="123" customFormat="1" ht="30" customHeight="1" x14ac:dyDescent="0.25">
      <c r="A61" s="36" t="s">
        <v>386</v>
      </c>
      <c r="B61" s="37" t="s">
        <v>427</v>
      </c>
      <c r="C61" s="38"/>
      <c r="D61" s="38"/>
      <c r="E61" s="39">
        <v>850</v>
      </c>
      <c r="F61" s="38"/>
      <c r="G61" s="31"/>
      <c r="H61" s="31"/>
    </row>
    <row r="62" spans="1:8" s="123" customFormat="1" ht="30" customHeight="1" x14ac:dyDescent="0.25">
      <c r="A62" s="36" t="s">
        <v>301</v>
      </c>
      <c r="B62" s="37" t="s">
        <v>299</v>
      </c>
      <c r="C62" s="39">
        <v>790</v>
      </c>
      <c r="D62" s="38"/>
      <c r="E62" s="38"/>
      <c r="F62" s="38"/>
      <c r="G62" s="31"/>
      <c r="H62" s="31"/>
    </row>
    <row r="63" spans="1:8" s="123" customFormat="1" ht="30" customHeight="1" x14ac:dyDescent="0.25">
      <c r="A63" s="36" t="s">
        <v>301</v>
      </c>
      <c r="B63" s="37" t="s">
        <v>474</v>
      </c>
      <c r="C63" s="39">
        <v>617</v>
      </c>
      <c r="D63" s="38"/>
      <c r="E63" s="38"/>
      <c r="F63" s="38"/>
      <c r="G63" s="31"/>
      <c r="H63" s="31"/>
    </row>
    <row r="64" spans="1:8" s="123" customFormat="1" ht="30" customHeight="1" x14ac:dyDescent="0.25">
      <c r="A64" s="36" t="s">
        <v>302</v>
      </c>
      <c r="B64" s="37" t="s">
        <v>267</v>
      </c>
      <c r="C64" s="38"/>
      <c r="D64" s="39">
        <v>395</v>
      </c>
      <c r="E64" s="38"/>
      <c r="F64" s="38"/>
      <c r="G64" s="31"/>
      <c r="H64" s="31"/>
    </row>
    <row r="65" spans="1:8" s="123" customFormat="1" ht="30" customHeight="1" x14ac:dyDescent="0.25">
      <c r="A65" s="36" t="s">
        <v>303</v>
      </c>
      <c r="B65" s="37" t="s">
        <v>271</v>
      </c>
      <c r="C65" s="38"/>
      <c r="D65" s="39">
        <v>197.5</v>
      </c>
      <c r="E65" s="38"/>
      <c r="F65" s="38"/>
      <c r="G65" s="31"/>
      <c r="H65" s="31"/>
    </row>
    <row r="66" spans="1:8" s="123" customFormat="1" ht="30" customHeight="1" x14ac:dyDescent="0.25">
      <c r="A66" s="36" t="s">
        <v>305</v>
      </c>
      <c r="B66" s="37" t="s">
        <v>48</v>
      </c>
      <c r="C66" s="39">
        <v>410</v>
      </c>
      <c r="D66" s="38"/>
      <c r="E66" s="38"/>
      <c r="F66" s="38"/>
      <c r="G66" s="31"/>
      <c r="H66" s="31"/>
    </row>
    <row r="67" spans="1:8" s="123" customFormat="1" ht="30" customHeight="1" x14ac:dyDescent="0.25">
      <c r="A67" s="36" t="s">
        <v>243</v>
      </c>
      <c r="B67" s="37" t="s">
        <v>271</v>
      </c>
      <c r="C67" s="38"/>
      <c r="D67" s="39">
        <v>197.5</v>
      </c>
      <c r="E67" s="38"/>
      <c r="F67" s="38"/>
      <c r="G67" s="31"/>
      <c r="H67" s="31"/>
    </row>
    <row r="68" spans="1:8" s="123" customFormat="1" ht="30" customHeight="1" x14ac:dyDescent="0.25">
      <c r="A68" s="36" t="s">
        <v>246</v>
      </c>
      <c r="B68" s="37" t="s">
        <v>286</v>
      </c>
      <c r="C68" s="38"/>
      <c r="D68" s="38"/>
      <c r="E68" s="39">
        <v>878</v>
      </c>
      <c r="F68" s="38"/>
      <c r="G68" s="31"/>
      <c r="H68" s="31"/>
    </row>
    <row r="69" spans="1:8" s="123" customFormat="1" ht="30" customHeight="1" x14ac:dyDescent="0.25">
      <c r="A69" s="36" t="s">
        <v>246</v>
      </c>
      <c r="B69" s="37" t="s">
        <v>271</v>
      </c>
      <c r="C69" s="38"/>
      <c r="D69" s="39">
        <v>197.5</v>
      </c>
      <c r="E69" s="38"/>
      <c r="F69" s="38"/>
      <c r="G69" s="31"/>
      <c r="H69" s="31"/>
    </row>
    <row r="70" spans="1:8" s="123" customFormat="1" ht="30" customHeight="1" x14ac:dyDescent="0.25">
      <c r="A70" s="36" t="s">
        <v>308</v>
      </c>
      <c r="B70" s="37" t="s">
        <v>388</v>
      </c>
      <c r="C70" s="39">
        <v>790</v>
      </c>
      <c r="D70" s="38"/>
      <c r="E70" s="38"/>
      <c r="F70" s="38"/>
      <c r="G70" s="31"/>
      <c r="H70" s="31"/>
    </row>
    <row r="71" spans="1:8" s="123" customFormat="1" ht="30" customHeight="1" x14ac:dyDescent="0.25">
      <c r="A71" s="36" t="s">
        <v>308</v>
      </c>
      <c r="B71" s="37" t="s">
        <v>216</v>
      </c>
      <c r="C71" s="39">
        <v>395</v>
      </c>
      <c r="D71" s="38"/>
      <c r="E71" s="38"/>
      <c r="F71" s="38"/>
      <c r="G71" s="31"/>
      <c r="H71" s="31"/>
    </row>
    <row r="72" spans="1:8" s="123" customFormat="1" ht="30" customHeight="1" x14ac:dyDescent="0.25">
      <c r="A72" s="36" t="s">
        <v>309</v>
      </c>
      <c r="B72" s="37" t="s">
        <v>271</v>
      </c>
      <c r="C72" s="38"/>
      <c r="D72" s="39">
        <v>197.5</v>
      </c>
      <c r="E72" s="38"/>
      <c r="F72" s="38"/>
      <c r="G72" s="31"/>
      <c r="H72" s="31"/>
    </row>
    <row r="73" spans="1:8" s="123" customFormat="1" ht="30" customHeight="1" x14ac:dyDescent="0.25">
      <c r="A73" s="36" t="s">
        <v>250</v>
      </c>
      <c r="B73" s="37" t="s">
        <v>271</v>
      </c>
      <c r="C73" s="38"/>
      <c r="D73" s="39">
        <v>197.5</v>
      </c>
      <c r="E73" s="38"/>
      <c r="F73" s="38"/>
      <c r="G73" s="31"/>
      <c r="H73" s="31"/>
    </row>
    <row r="74" spans="1:8" s="123" customFormat="1" ht="30" customHeight="1" x14ac:dyDescent="0.25">
      <c r="A74" s="36" t="s">
        <v>252</v>
      </c>
      <c r="B74" s="37" t="s">
        <v>288</v>
      </c>
      <c r="C74" s="38"/>
      <c r="D74" s="39">
        <v>395</v>
      </c>
      <c r="E74" s="38"/>
      <c r="F74" s="38"/>
      <c r="G74" s="31"/>
      <c r="H74" s="31"/>
    </row>
    <row r="75" spans="1:8" s="123" customFormat="1" ht="30" customHeight="1" x14ac:dyDescent="0.25">
      <c r="A75" s="36" t="s">
        <v>310</v>
      </c>
      <c r="B75" s="37" t="s">
        <v>216</v>
      </c>
      <c r="C75" s="39">
        <v>395</v>
      </c>
      <c r="D75" s="38"/>
      <c r="E75" s="38"/>
      <c r="F75" s="38"/>
      <c r="G75" s="31"/>
      <c r="H75" s="31"/>
    </row>
    <row r="76" spans="1:8" s="123" customFormat="1" ht="30" customHeight="1" x14ac:dyDescent="0.25">
      <c r="A76" s="36" t="s">
        <v>310</v>
      </c>
      <c r="B76" s="37" t="s">
        <v>271</v>
      </c>
      <c r="C76" s="38"/>
      <c r="D76" s="39">
        <v>395</v>
      </c>
      <c r="E76" s="38"/>
      <c r="F76" s="38"/>
      <c r="G76" s="31"/>
      <c r="H76" s="31"/>
    </row>
    <row r="77" spans="1:8" s="123" customFormat="1" ht="30" customHeight="1" x14ac:dyDescent="0.25">
      <c r="A77" s="36" t="s">
        <v>475</v>
      </c>
      <c r="B77" s="37" t="s">
        <v>288</v>
      </c>
      <c r="C77" s="38"/>
      <c r="D77" s="39">
        <v>395</v>
      </c>
      <c r="E77" s="38"/>
      <c r="F77" s="38"/>
      <c r="G77" s="31"/>
      <c r="H77" s="31"/>
    </row>
    <row r="78" spans="1:8" s="123" customFormat="1" ht="30" customHeight="1" x14ac:dyDescent="0.25">
      <c r="A78" s="36" t="s">
        <v>255</v>
      </c>
      <c r="B78" s="37" t="s">
        <v>271</v>
      </c>
      <c r="C78" s="38"/>
      <c r="D78" s="39">
        <v>395</v>
      </c>
      <c r="E78" s="38"/>
      <c r="F78" s="38"/>
      <c r="G78" s="31"/>
      <c r="H78" s="31"/>
    </row>
    <row r="79" spans="1:8" s="123" customFormat="1" ht="30" customHeight="1" x14ac:dyDescent="0.25">
      <c r="A79" s="36" t="s">
        <v>476</v>
      </c>
      <c r="B79" s="37" t="s">
        <v>284</v>
      </c>
      <c r="C79" s="38"/>
      <c r="D79" s="40">
        <v>2292</v>
      </c>
      <c r="E79" s="38"/>
      <c r="F79" s="38"/>
      <c r="G79" s="31"/>
      <c r="H79" s="31"/>
    </row>
    <row r="80" spans="1:8" s="123" customFormat="1" ht="30" customHeight="1" x14ac:dyDescent="0.25">
      <c r="A80" s="36" t="s">
        <v>311</v>
      </c>
      <c r="B80" s="37" t="s">
        <v>216</v>
      </c>
      <c r="C80" s="39">
        <v>655</v>
      </c>
      <c r="D80" s="38"/>
      <c r="E80" s="38"/>
      <c r="F80" s="38"/>
      <c r="G80" s="31"/>
      <c r="H80" s="31"/>
    </row>
    <row r="81" spans="1:8" s="123" customFormat="1" ht="30" customHeight="1" x14ac:dyDescent="0.25">
      <c r="A81" s="36" t="s">
        <v>441</v>
      </c>
      <c r="B81" s="37" t="s">
        <v>244</v>
      </c>
      <c r="C81" s="40">
        <v>29710</v>
      </c>
      <c r="D81" s="38"/>
      <c r="E81" s="38"/>
      <c r="F81" s="38"/>
      <c r="G81" s="31"/>
      <c r="H81" s="31"/>
    </row>
    <row r="82" spans="1:8" s="123" customFormat="1" ht="30" customHeight="1" x14ac:dyDescent="0.25">
      <c r="A82" s="36" t="s">
        <v>477</v>
      </c>
      <c r="B82" s="37" t="s">
        <v>478</v>
      </c>
      <c r="C82" s="40">
        <v>1110</v>
      </c>
      <c r="D82" s="38"/>
      <c r="E82" s="38"/>
      <c r="F82" s="38"/>
      <c r="G82" s="31"/>
      <c r="H82" s="31"/>
    </row>
    <row r="83" spans="1:8" s="123" customFormat="1" ht="30" customHeight="1" x14ac:dyDescent="0.25">
      <c r="A83" s="36" t="s">
        <v>312</v>
      </c>
      <c r="B83" s="37" t="s">
        <v>216</v>
      </c>
      <c r="C83" s="39">
        <v>395</v>
      </c>
      <c r="D83" s="38"/>
      <c r="E83" s="38"/>
      <c r="F83" s="38"/>
      <c r="G83" s="31"/>
      <c r="H83" s="31"/>
    </row>
    <row r="84" spans="1:8" s="123" customFormat="1" ht="30" customHeight="1" x14ac:dyDescent="0.25">
      <c r="A84" s="36" t="s">
        <v>218</v>
      </c>
      <c r="B84" s="37" t="s">
        <v>479</v>
      </c>
      <c r="C84" s="38"/>
      <c r="D84" s="39">
        <v>790</v>
      </c>
      <c r="E84" s="38"/>
      <c r="F84" s="38"/>
      <c r="G84" s="31"/>
      <c r="H84" s="31"/>
    </row>
    <row r="85" spans="1:8" s="123" customFormat="1" ht="30" customHeight="1" x14ac:dyDescent="0.25">
      <c r="A85" s="36" t="s">
        <v>313</v>
      </c>
      <c r="B85" s="37" t="s">
        <v>261</v>
      </c>
      <c r="C85" s="38"/>
      <c r="D85" s="39">
        <v>395</v>
      </c>
      <c r="E85" s="38"/>
      <c r="F85" s="38"/>
      <c r="G85" s="31"/>
      <c r="H85" s="31"/>
    </row>
    <row r="86" spans="1:8" s="123" customFormat="1" ht="30" customHeight="1" x14ac:dyDescent="0.25">
      <c r="A86" s="36" t="s">
        <v>314</v>
      </c>
      <c r="B86" s="37" t="s">
        <v>216</v>
      </c>
      <c r="C86" s="39">
        <v>197.5</v>
      </c>
      <c r="D86" s="38"/>
      <c r="E86" s="38"/>
      <c r="F86" s="38"/>
      <c r="G86" s="31"/>
      <c r="H86" s="31"/>
    </row>
    <row r="87" spans="1:8" s="123" customFormat="1" ht="30" customHeight="1" x14ac:dyDescent="0.25">
      <c r="A87" s="36" t="s">
        <v>395</v>
      </c>
      <c r="B87" s="37" t="s">
        <v>480</v>
      </c>
      <c r="C87" s="38"/>
      <c r="D87" s="39">
        <v>395</v>
      </c>
      <c r="E87" s="38"/>
      <c r="F87" s="38"/>
      <c r="G87" s="31"/>
      <c r="H87" s="31"/>
    </row>
    <row r="88" spans="1:8" s="123" customFormat="1" ht="30" customHeight="1" x14ac:dyDescent="0.25">
      <c r="A88" s="36" t="s">
        <v>481</v>
      </c>
      <c r="B88" s="37" t="s">
        <v>294</v>
      </c>
      <c r="C88" s="38"/>
      <c r="D88" s="38"/>
      <c r="E88" s="40">
        <v>1185</v>
      </c>
      <c r="F88" s="38"/>
      <c r="G88" s="31"/>
      <c r="H88" s="31"/>
    </row>
    <row r="89" spans="1:8" s="123" customFormat="1" ht="30" customHeight="1" x14ac:dyDescent="0.25">
      <c r="A89" s="36" t="s">
        <v>322</v>
      </c>
      <c r="B89" s="37" t="s">
        <v>288</v>
      </c>
      <c r="C89" s="38"/>
      <c r="D89" s="39">
        <v>395</v>
      </c>
      <c r="E89" s="38"/>
      <c r="F89" s="38"/>
      <c r="G89" s="31"/>
      <c r="H89" s="31"/>
    </row>
    <row r="90" spans="1:8" s="123" customFormat="1" ht="30" customHeight="1" x14ac:dyDescent="0.25">
      <c r="A90" s="36" t="s">
        <v>322</v>
      </c>
      <c r="B90" s="37" t="s">
        <v>247</v>
      </c>
      <c r="C90" s="38"/>
      <c r="D90" s="39">
        <v>395</v>
      </c>
      <c r="E90" s="38"/>
      <c r="F90" s="38"/>
      <c r="G90" s="31"/>
      <c r="H90" s="31"/>
    </row>
    <row r="91" spans="1:8" s="123" customFormat="1" ht="30" customHeight="1" x14ac:dyDescent="0.25">
      <c r="A91" s="36" t="s">
        <v>322</v>
      </c>
      <c r="B91" s="37" t="s">
        <v>294</v>
      </c>
      <c r="C91" s="38"/>
      <c r="D91" s="38"/>
      <c r="E91" s="39">
        <v>790</v>
      </c>
      <c r="F91" s="38"/>
      <c r="G91" s="31"/>
      <c r="H91" s="31"/>
    </row>
    <row r="92" spans="1:8" s="123" customFormat="1" ht="30" customHeight="1" x14ac:dyDescent="0.25">
      <c r="A92" s="36" t="s">
        <v>322</v>
      </c>
      <c r="B92" s="37" t="s">
        <v>216</v>
      </c>
      <c r="C92" s="39">
        <v>395</v>
      </c>
      <c r="D92" s="38"/>
      <c r="E92" s="38"/>
      <c r="F92" s="38"/>
      <c r="G92" s="31"/>
      <c r="H92" s="31"/>
    </row>
    <row r="93" spans="1:8" s="123" customFormat="1" ht="30" customHeight="1" x14ac:dyDescent="0.25">
      <c r="A93" s="36" t="s">
        <v>325</v>
      </c>
      <c r="B93" s="37" t="s">
        <v>482</v>
      </c>
      <c r="C93" s="40">
        <v>3260</v>
      </c>
      <c r="D93" s="38"/>
      <c r="E93" s="38"/>
      <c r="F93" s="38"/>
      <c r="G93" s="31"/>
      <c r="H93" s="31"/>
    </row>
    <row r="94" spans="1:8" s="123" customFormat="1" ht="30" customHeight="1" x14ac:dyDescent="0.25">
      <c r="A94" s="36" t="s">
        <v>483</v>
      </c>
      <c r="B94" s="37" t="s">
        <v>323</v>
      </c>
      <c r="C94" s="40">
        <v>1134</v>
      </c>
      <c r="D94" s="38"/>
      <c r="E94" s="38"/>
      <c r="F94" s="38"/>
      <c r="G94" s="31"/>
      <c r="H94" s="31"/>
    </row>
    <row r="95" spans="1:8" s="123" customFormat="1" ht="30" customHeight="1" x14ac:dyDescent="0.25">
      <c r="A95" s="36" t="s">
        <v>221</v>
      </c>
      <c r="B95" s="37" t="s">
        <v>327</v>
      </c>
      <c r="C95" s="38"/>
      <c r="D95" s="39">
        <v>197.5</v>
      </c>
      <c r="E95" s="38"/>
      <c r="F95" s="38"/>
      <c r="G95" s="31"/>
      <c r="H95" s="31"/>
    </row>
    <row r="96" spans="1:8" s="123" customFormat="1" ht="30" customHeight="1" x14ac:dyDescent="0.25">
      <c r="A96" s="36" t="s">
        <v>263</v>
      </c>
      <c r="B96" s="37" t="s">
        <v>288</v>
      </c>
      <c r="C96" s="38"/>
      <c r="D96" s="39">
        <v>395</v>
      </c>
      <c r="E96" s="38"/>
      <c r="F96" s="38"/>
      <c r="G96" s="31"/>
      <c r="H96" s="31"/>
    </row>
    <row r="97" spans="1:8" s="123" customFormat="1" ht="30" customHeight="1" x14ac:dyDescent="0.25">
      <c r="A97" s="36" t="s">
        <v>263</v>
      </c>
      <c r="B97" s="37" t="s">
        <v>58</v>
      </c>
      <c r="C97" s="40">
        <v>1879.2</v>
      </c>
      <c r="D97" s="38"/>
      <c r="E97" s="38"/>
      <c r="F97" s="38"/>
      <c r="G97" s="31"/>
      <c r="H97" s="31"/>
    </row>
    <row r="98" spans="1:8" s="123" customFormat="1" ht="30" customHeight="1" x14ac:dyDescent="0.25">
      <c r="A98" s="36" t="s">
        <v>484</v>
      </c>
      <c r="B98" s="37" t="s">
        <v>367</v>
      </c>
      <c r="C98" s="38"/>
      <c r="D98" s="39">
        <v>903</v>
      </c>
      <c r="E98" s="38"/>
      <c r="F98" s="38"/>
      <c r="G98" s="31"/>
      <c r="H98" s="31"/>
    </row>
    <row r="99" spans="1:8" s="123" customFormat="1" ht="30" customHeight="1" x14ac:dyDescent="0.25">
      <c r="A99" s="36" t="s">
        <v>485</v>
      </c>
      <c r="B99" s="37" t="s">
        <v>486</v>
      </c>
      <c r="C99" s="38"/>
      <c r="D99" s="38"/>
      <c r="E99" s="40">
        <v>7685</v>
      </c>
      <c r="F99" s="38"/>
      <c r="G99" s="31"/>
      <c r="H99" s="31"/>
    </row>
    <row r="100" spans="1:8" s="123" customFormat="1" ht="30" customHeight="1" x14ac:dyDescent="0.25">
      <c r="A100" s="36" t="s">
        <v>487</v>
      </c>
      <c r="B100" s="37" t="s">
        <v>49</v>
      </c>
      <c r="C100" s="38"/>
      <c r="D100" s="38"/>
      <c r="E100" s="39">
        <v>395</v>
      </c>
      <c r="F100" s="38"/>
      <c r="G100" s="31"/>
      <c r="H100" s="31"/>
    </row>
    <row r="101" spans="1:8" s="123" customFormat="1" ht="30" customHeight="1" x14ac:dyDescent="0.25">
      <c r="A101" s="36" t="s">
        <v>487</v>
      </c>
      <c r="B101" s="37" t="s">
        <v>488</v>
      </c>
      <c r="C101" s="38"/>
      <c r="D101" s="38"/>
      <c r="E101" s="39">
        <v>825</v>
      </c>
      <c r="F101" s="38"/>
      <c r="G101" s="31"/>
      <c r="H101" s="31"/>
    </row>
    <row r="102" spans="1:8" s="123" customFormat="1" ht="30" customHeight="1" x14ac:dyDescent="0.25">
      <c r="A102" s="36" t="s">
        <v>331</v>
      </c>
      <c r="B102" s="37" t="s">
        <v>488</v>
      </c>
      <c r="C102" s="38"/>
      <c r="D102" s="38"/>
      <c r="E102" s="39">
        <v>865</v>
      </c>
      <c r="F102" s="38"/>
      <c r="G102" s="31"/>
      <c r="H102" s="31"/>
    </row>
    <row r="103" spans="1:8" s="123" customFormat="1" ht="30" customHeight="1" x14ac:dyDescent="0.25">
      <c r="A103" s="36" t="s">
        <v>333</v>
      </c>
      <c r="B103" s="37" t="s">
        <v>294</v>
      </c>
      <c r="C103" s="38"/>
      <c r="D103" s="38"/>
      <c r="E103" s="39">
        <v>790</v>
      </c>
      <c r="F103" s="38"/>
      <c r="G103" s="31"/>
      <c r="H103" s="31"/>
    </row>
    <row r="104" spans="1:8" s="123" customFormat="1" ht="30" customHeight="1" x14ac:dyDescent="0.25">
      <c r="A104" s="36" t="s">
        <v>333</v>
      </c>
      <c r="B104" s="37" t="s">
        <v>486</v>
      </c>
      <c r="C104" s="38"/>
      <c r="D104" s="38"/>
      <c r="E104" s="40">
        <v>9844</v>
      </c>
      <c r="F104" s="38"/>
      <c r="G104" s="31"/>
      <c r="H104" s="31"/>
    </row>
    <row r="105" spans="1:8" s="123" customFormat="1" ht="30" customHeight="1" x14ac:dyDescent="0.25">
      <c r="A105" s="36" t="s">
        <v>333</v>
      </c>
      <c r="B105" s="37" t="s">
        <v>334</v>
      </c>
      <c r="C105" s="38"/>
      <c r="D105" s="39">
        <v>197.5</v>
      </c>
      <c r="E105" s="38"/>
      <c r="F105" s="38"/>
      <c r="G105" s="31"/>
      <c r="H105" s="31"/>
    </row>
    <row r="106" spans="1:8" s="123" customFormat="1" ht="30" customHeight="1" x14ac:dyDescent="0.25">
      <c r="A106" s="36" t="s">
        <v>223</v>
      </c>
      <c r="B106" s="37" t="s">
        <v>216</v>
      </c>
      <c r="C106" s="40">
        <v>2765</v>
      </c>
      <c r="D106" s="38"/>
      <c r="E106" s="38"/>
      <c r="F106" s="38"/>
      <c r="G106" s="31"/>
      <c r="H106" s="31"/>
    </row>
    <row r="107" spans="1:8" s="123" customFormat="1" ht="30" customHeight="1" x14ac:dyDescent="0.25">
      <c r="A107" s="36" t="s">
        <v>335</v>
      </c>
      <c r="B107" s="37" t="s">
        <v>334</v>
      </c>
      <c r="C107" s="38"/>
      <c r="D107" s="39">
        <v>197.5</v>
      </c>
      <c r="E107" s="38"/>
      <c r="F107" s="38"/>
      <c r="G107" s="31"/>
      <c r="H107" s="31"/>
    </row>
    <row r="108" spans="1:8" s="123" customFormat="1" ht="30" customHeight="1" x14ac:dyDescent="0.25">
      <c r="A108" s="36" t="s">
        <v>398</v>
      </c>
      <c r="B108" s="37" t="s">
        <v>387</v>
      </c>
      <c r="C108" s="38"/>
      <c r="D108" s="38"/>
      <c r="E108" s="40">
        <v>8584</v>
      </c>
      <c r="F108" s="38"/>
      <c r="G108" s="31"/>
      <c r="H108" s="31"/>
    </row>
    <row r="109" spans="1:8" s="123" customFormat="1" ht="30" customHeight="1" x14ac:dyDescent="0.25">
      <c r="A109" s="36" t="s">
        <v>489</v>
      </c>
      <c r="B109" s="37" t="s">
        <v>490</v>
      </c>
      <c r="C109" s="38"/>
      <c r="D109" s="38"/>
      <c r="E109" s="39">
        <v>865</v>
      </c>
      <c r="F109" s="38"/>
      <c r="G109" s="31"/>
      <c r="H109" s="31"/>
    </row>
    <row r="110" spans="1:8" s="123" customFormat="1" ht="30" customHeight="1" x14ac:dyDescent="0.25">
      <c r="A110" s="36" t="s">
        <v>491</v>
      </c>
      <c r="B110" s="37" t="s">
        <v>486</v>
      </c>
      <c r="C110" s="38"/>
      <c r="D110" s="38"/>
      <c r="E110" s="40">
        <v>8711</v>
      </c>
      <c r="F110" s="38"/>
      <c r="G110" s="31"/>
      <c r="H110" s="31"/>
    </row>
    <row r="111" spans="1:8" s="123" customFormat="1" ht="30" customHeight="1" x14ac:dyDescent="0.25">
      <c r="A111" s="36" t="s">
        <v>445</v>
      </c>
      <c r="B111" s="37" t="s">
        <v>50</v>
      </c>
      <c r="C111" s="38"/>
      <c r="D111" s="38"/>
      <c r="E111" s="40">
        <v>1142</v>
      </c>
      <c r="F111" s="38"/>
      <c r="G111" s="31"/>
      <c r="H111" s="31"/>
    </row>
    <row r="112" spans="1:8" s="123" customFormat="1" ht="30" customHeight="1" x14ac:dyDescent="0.25">
      <c r="A112" s="36" t="s">
        <v>445</v>
      </c>
      <c r="B112" s="37" t="s">
        <v>490</v>
      </c>
      <c r="C112" s="38"/>
      <c r="D112" s="38"/>
      <c r="E112" s="39">
        <v>865</v>
      </c>
      <c r="F112" s="38"/>
      <c r="G112" s="31"/>
      <c r="H112" s="31"/>
    </row>
    <row r="113" spans="1:8" s="123" customFormat="1" ht="30" customHeight="1" x14ac:dyDescent="0.25">
      <c r="A113" s="36" t="s">
        <v>492</v>
      </c>
      <c r="B113" s="37" t="s">
        <v>241</v>
      </c>
      <c r="C113" s="38"/>
      <c r="D113" s="39">
        <v>790</v>
      </c>
      <c r="E113" s="38"/>
      <c r="F113" s="38"/>
      <c r="G113" s="31"/>
      <c r="H113" s="31"/>
    </row>
    <row r="114" spans="1:8" s="123" customFormat="1" ht="30" customHeight="1" x14ac:dyDescent="0.25">
      <c r="A114" s="36" t="s">
        <v>493</v>
      </c>
      <c r="B114" s="37" t="s">
        <v>494</v>
      </c>
      <c r="C114" s="40">
        <v>30334</v>
      </c>
      <c r="D114" s="38"/>
      <c r="E114" s="38"/>
      <c r="F114" s="38"/>
      <c r="G114" s="31"/>
      <c r="H114" s="31"/>
    </row>
    <row r="115" spans="1:8" s="123" customFormat="1" ht="30" customHeight="1" x14ac:dyDescent="0.25">
      <c r="A115" s="36" t="s">
        <v>495</v>
      </c>
      <c r="B115" s="37" t="s">
        <v>496</v>
      </c>
      <c r="C115" s="39">
        <v>790</v>
      </c>
      <c r="D115" s="38"/>
      <c r="E115" s="38"/>
      <c r="F115" s="38"/>
      <c r="G115" s="31"/>
      <c r="H115" s="31"/>
    </row>
    <row r="116" spans="1:8" s="123" customFormat="1" ht="30" customHeight="1" x14ac:dyDescent="0.25">
      <c r="A116" s="36" t="s">
        <v>265</v>
      </c>
      <c r="B116" s="37" t="s">
        <v>216</v>
      </c>
      <c r="C116" s="40">
        <v>1975</v>
      </c>
      <c r="D116" s="38"/>
      <c r="E116" s="38"/>
      <c r="F116" s="38"/>
      <c r="G116" s="31"/>
      <c r="H116" s="31"/>
    </row>
    <row r="117" spans="1:8" s="123" customFormat="1" ht="30" customHeight="1" x14ac:dyDescent="0.25">
      <c r="A117" s="36" t="s">
        <v>341</v>
      </c>
      <c r="B117" s="37" t="s">
        <v>356</v>
      </c>
      <c r="C117" s="38"/>
      <c r="D117" s="39">
        <v>790</v>
      </c>
      <c r="E117" s="38"/>
      <c r="F117" s="38"/>
      <c r="G117" s="31"/>
      <c r="H117" s="31"/>
    </row>
    <row r="118" spans="1:8" s="123" customFormat="1" ht="30" customHeight="1" x14ac:dyDescent="0.25">
      <c r="A118" s="36" t="s">
        <v>342</v>
      </c>
      <c r="B118" s="37" t="s">
        <v>280</v>
      </c>
      <c r="C118" s="38"/>
      <c r="D118" s="39">
        <v>118.5</v>
      </c>
      <c r="E118" s="38"/>
      <c r="F118" s="38"/>
      <c r="G118" s="31"/>
      <c r="H118" s="31"/>
    </row>
    <row r="119" spans="1:8" s="123" customFormat="1" ht="30" customHeight="1" x14ac:dyDescent="0.25">
      <c r="A119" s="36" t="s">
        <v>342</v>
      </c>
      <c r="B119" s="37" t="s">
        <v>343</v>
      </c>
      <c r="C119" s="38"/>
      <c r="D119" s="39">
        <v>395</v>
      </c>
      <c r="E119" s="38"/>
      <c r="F119" s="38"/>
      <c r="G119" s="31"/>
      <c r="H119" s="31"/>
    </row>
    <row r="120" spans="1:8" s="123" customFormat="1" ht="30" customHeight="1" x14ac:dyDescent="0.25">
      <c r="A120" s="36" t="s">
        <v>268</v>
      </c>
      <c r="B120" s="37" t="s">
        <v>216</v>
      </c>
      <c r="C120" s="40">
        <v>2370</v>
      </c>
      <c r="D120" s="38"/>
      <c r="E120" s="38"/>
      <c r="F120" s="38"/>
      <c r="G120" s="31"/>
      <c r="H120" s="31"/>
    </row>
    <row r="121" spans="1:8" s="123" customFormat="1" ht="30" customHeight="1" x14ac:dyDescent="0.25">
      <c r="A121" s="36" t="s">
        <v>347</v>
      </c>
      <c r="B121" s="37" t="s">
        <v>51</v>
      </c>
      <c r="C121" s="39">
        <v>395</v>
      </c>
      <c r="D121" s="38"/>
      <c r="E121" s="38"/>
      <c r="F121" s="38"/>
      <c r="G121" s="31"/>
      <c r="H121" s="31"/>
    </row>
    <row r="122" spans="1:8" s="123" customFormat="1" ht="30" customHeight="1" x14ac:dyDescent="0.25">
      <c r="A122" s="36" t="s">
        <v>410</v>
      </c>
      <c r="B122" s="37" t="s">
        <v>253</v>
      </c>
      <c r="C122" s="40">
        <v>6000</v>
      </c>
      <c r="D122" s="38"/>
      <c r="E122" s="38"/>
      <c r="F122" s="38"/>
      <c r="G122" s="31"/>
      <c r="H122" s="31"/>
    </row>
    <row r="123" spans="1:8" s="123" customFormat="1" ht="30" customHeight="1" x14ac:dyDescent="0.25">
      <c r="A123" s="36" t="s">
        <v>453</v>
      </c>
      <c r="B123" s="37" t="s">
        <v>290</v>
      </c>
      <c r="C123" s="38"/>
      <c r="D123" s="40">
        <v>1076</v>
      </c>
      <c r="E123" s="38"/>
      <c r="F123" s="38"/>
      <c r="G123" s="31"/>
      <c r="H123" s="31"/>
    </row>
    <row r="124" spans="1:8" s="123" customFormat="1" ht="30" customHeight="1" x14ac:dyDescent="0.25">
      <c r="A124" s="36" t="s">
        <v>270</v>
      </c>
      <c r="B124" s="37" t="s">
        <v>367</v>
      </c>
      <c r="C124" s="38"/>
      <c r="D124" s="39">
        <v>395</v>
      </c>
      <c r="E124" s="38"/>
      <c r="F124" s="38"/>
      <c r="G124" s="31"/>
      <c r="H124" s="31"/>
    </row>
    <row r="125" spans="1:8" s="123" customFormat="1" ht="30" customHeight="1" x14ac:dyDescent="0.25">
      <c r="A125" s="36" t="s">
        <v>351</v>
      </c>
      <c r="B125" s="37" t="s">
        <v>271</v>
      </c>
      <c r="C125" s="38"/>
      <c r="D125" s="39">
        <v>395</v>
      </c>
      <c r="E125" s="38"/>
      <c r="F125" s="38"/>
      <c r="G125" s="31"/>
      <c r="H125" s="31"/>
    </row>
    <row r="126" spans="1:8" s="123" customFormat="1" ht="30" customHeight="1" x14ac:dyDescent="0.25">
      <c r="A126" s="36" t="s">
        <v>272</v>
      </c>
      <c r="B126" s="37" t="s">
        <v>216</v>
      </c>
      <c r="C126" s="40">
        <v>2370</v>
      </c>
      <c r="D126" s="38"/>
      <c r="E126" s="38"/>
      <c r="F126" s="38"/>
      <c r="G126" s="31"/>
      <c r="H126" s="31"/>
    </row>
    <row r="127" spans="1:8" s="123" customFormat="1" ht="30" customHeight="1" x14ac:dyDescent="0.25">
      <c r="A127" s="36" t="s">
        <v>497</v>
      </c>
      <c r="B127" s="37" t="s">
        <v>237</v>
      </c>
      <c r="C127" s="38"/>
      <c r="D127" s="39">
        <v>395</v>
      </c>
      <c r="E127" s="38"/>
      <c r="F127" s="38"/>
      <c r="G127" s="31"/>
      <c r="H127" s="31"/>
    </row>
    <row r="128" spans="1:8" s="123" customFormat="1" ht="30" customHeight="1" x14ac:dyDescent="0.25">
      <c r="A128" s="36" t="s">
        <v>498</v>
      </c>
      <c r="B128" s="37" t="s">
        <v>355</v>
      </c>
      <c r="C128" s="38"/>
      <c r="D128" s="39">
        <v>592.5</v>
      </c>
      <c r="E128" s="38"/>
      <c r="F128" s="38"/>
      <c r="G128" s="31"/>
      <c r="H128" s="31"/>
    </row>
    <row r="129" spans="1:8" s="123" customFormat="1" ht="30" customHeight="1" x14ac:dyDescent="0.25">
      <c r="A129" s="36" t="s">
        <v>458</v>
      </c>
      <c r="B129" s="37" t="s">
        <v>499</v>
      </c>
      <c r="C129" s="40">
        <v>5371.5</v>
      </c>
      <c r="D129" s="38"/>
      <c r="E129" s="38"/>
      <c r="F129" s="38"/>
      <c r="G129" s="31"/>
      <c r="H129" s="31"/>
    </row>
    <row r="130" spans="1:8" s="123" customFormat="1" ht="30" customHeight="1" x14ac:dyDescent="0.25">
      <c r="A130" s="36" t="s">
        <v>273</v>
      </c>
      <c r="B130" s="37" t="s">
        <v>271</v>
      </c>
      <c r="C130" s="38"/>
      <c r="D130" s="39">
        <v>197.5</v>
      </c>
      <c r="E130" s="38"/>
      <c r="F130" s="38"/>
      <c r="G130" s="31"/>
      <c r="H130" s="31"/>
    </row>
    <row r="131" spans="1:8" s="123" customFormat="1" ht="30" customHeight="1" x14ac:dyDescent="0.25">
      <c r="A131" s="36" t="s">
        <v>500</v>
      </c>
      <c r="B131" s="37" t="s">
        <v>237</v>
      </c>
      <c r="C131" s="38"/>
      <c r="D131" s="39">
        <v>395</v>
      </c>
      <c r="E131" s="38"/>
      <c r="F131" s="38"/>
      <c r="G131" s="31"/>
      <c r="H131" s="31"/>
    </row>
    <row r="132" spans="1:8" s="123" customFormat="1" ht="30" customHeight="1" x14ac:dyDescent="0.25">
      <c r="A132" s="36" t="s">
        <v>411</v>
      </c>
      <c r="B132" s="37" t="s">
        <v>237</v>
      </c>
      <c r="C132" s="38"/>
      <c r="D132" s="39">
        <v>395</v>
      </c>
      <c r="E132" s="38"/>
      <c r="F132" s="38"/>
      <c r="G132" s="31"/>
      <c r="H132" s="31"/>
    </row>
    <row r="133" spans="1:8" s="123" customFormat="1" ht="30" customHeight="1" x14ac:dyDescent="0.25">
      <c r="A133" s="36" t="s">
        <v>228</v>
      </c>
      <c r="B133" s="37" t="s">
        <v>271</v>
      </c>
      <c r="C133" s="38"/>
      <c r="D133" s="39">
        <v>395</v>
      </c>
      <c r="E133" s="38"/>
      <c r="F133" s="38"/>
      <c r="G133" s="31"/>
      <c r="H133" s="31"/>
    </row>
    <row r="134" spans="1:8" s="123" customFormat="1" ht="30" customHeight="1" x14ac:dyDescent="0.25">
      <c r="A134" s="36" t="s">
        <v>276</v>
      </c>
      <c r="B134" s="37" t="s">
        <v>216</v>
      </c>
      <c r="C134" s="40">
        <v>2765</v>
      </c>
      <c r="D134" s="38"/>
      <c r="E134" s="38"/>
      <c r="F134" s="38"/>
      <c r="G134" s="31"/>
      <c r="H134" s="31"/>
    </row>
    <row r="135" spans="1:8" s="123" customFormat="1" ht="30" customHeight="1" x14ac:dyDescent="0.25">
      <c r="A135" s="36" t="s">
        <v>501</v>
      </c>
      <c r="B135" s="37" t="s">
        <v>49</v>
      </c>
      <c r="C135" s="38"/>
      <c r="D135" s="38"/>
      <c r="E135" s="39">
        <v>395</v>
      </c>
      <c r="F135" s="38"/>
      <c r="G135" s="31"/>
      <c r="H135" s="31"/>
    </row>
    <row r="136" spans="1:8" s="123" customFormat="1" ht="30" customHeight="1" x14ac:dyDescent="0.25">
      <c r="A136" s="36" t="s">
        <v>501</v>
      </c>
      <c r="B136" s="37" t="s">
        <v>502</v>
      </c>
      <c r="C136" s="38"/>
      <c r="D136" s="39">
        <v>790</v>
      </c>
      <c r="E136" s="38"/>
      <c r="F136" s="38"/>
      <c r="G136" s="31"/>
      <c r="H136" s="31"/>
    </row>
    <row r="137" spans="1:8" s="123" customFormat="1" ht="30" customHeight="1" x14ac:dyDescent="0.25">
      <c r="A137" s="36" t="s">
        <v>503</v>
      </c>
      <c r="B137" s="37" t="s">
        <v>356</v>
      </c>
      <c r="C137" s="38"/>
      <c r="D137" s="40">
        <v>1220</v>
      </c>
      <c r="E137" s="38"/>
      <c r="F137" s="38"/>
      <c r="G137" s="31"/>
      <c r="H137" s="31"/>
    </row>
    <row r="138" spans="1:8" s="123" customFormat="1" ht="30" customHeight="1" x14ac:dyDescent="0.25">
      <c r="A138" s="36" t="s">
        <v>359</v>
      </c>
      <c r="B138" s="37" t="s">
        <v>271</v>
      </c>
      <c r="C138" s="38"/>
      <c r="D138" s="39">
        <v>395</v>
      </c>
      <c r="E138" s="38"/>
      <c r="F138" s="38"/>
      <c r="G138" s="31"/>
      <c r="H138" s="31"/>
    </row>
    <row r="139" spans="1:8" s="123" customFormat="1" ht="30" customHeight="1" x14ac:dyDescent="0.25">
      <c r="A139" s="36" t="s">
        <v>504</v>
      </c>
      <c r="B139" s="37" t="s">
        <v>288</v>
      </c>
      <c r="C139" s="38"/>
      <c r="D139" s="39">
        <v>395</v>
      </c>
      <c r="E139" s="38"/>
      <c r="F139" s="38"/>
      <c r="G139" s="31"/>
      <c r="H139" s="31"/>
    </row>
    <row r="140" spans="1:8" s="123" customFormat="1" ht="30" customHeight="1" x14ac:dyDescent="0.25">
      <c r="A140" s="36" t="s">
        <v>277</v>
      </c>
      <c r="B140" s="37" t="s">
        <v>464</v>
      </c>
      <c r="C140" s="38"/>
      <c r="D140" s="38"/>
      <c r="E140" s="39">
        <v>494</v>
      </c>
      <c r="F140" s="38"/>
      <c r="G140" s="31"/>
      <c r="H140" s="31"/>
    </row>
    <row r="141" spans="1:8" s="123" customFormat="1" ht="30" customHeight="1" x14ac:dyDescent="0.25">
      <c r="A141" s="36" t="s">
        <v>505</v>
      </c>
      <c r="B141" s="37" t="s">
        <v>506</v>
      </c>
      <c r="C141" s="38"/>
      <c r="D141" s="38"/>
      <c r="E141" s="39">
        <v>473</v>
      </c>
      <c r="F141" s="38"/>
      <c r="G141" s="31"/>
      <c r="H141" s="31"/>
    </row>
    <row r="142" spans="1:8" s="123" customFormat="1" ht="30" customHeight="1" x14ac:dyDescent="0.25">
      <c r="A142" s="36" t="s">
        <v>363</v>
      </c>
      <c r="B142" s="37" t="s">
        <v>237</v>
      </c>
      <c r="C142" s="38"/>
      <c r="D142" s="39">
        <v>395</v>
      </c>
      <c r="E142" s="38"/>
      <c r="F142" s="38"/>
      <c r="G142" s="31"/>
      <c r="H142" s="31"/>
    </row>
    <row r="143" spans="1:8" s="123" customFormat="1" ht="30" customHeight="1" x14ac:dyDescent="0.25">
      <c r="A143" s="36" t="s">
        <v>281</v>
      </c>
      <c r="B143" s="37" t="s">
        <v>271</v>
      </c>
      <c r="C143" s="38"/>
      <c r="D143" s="39">
        <v>395</v>
      </c>
      <c r="E143" s="38"/>
      <c r="F143" s="38"/>
      <c r="G143" s="31"/>
      <c r="H143" s="31"/>
    </row>
    <row r="144" spans="1:8" s="123" customFormat="1" ht="30" customHeight="1" x14ac:dyDescent="0.25">
      <c r="A144" s="36" t="s">
        <v>230</v>
      </c>
      <c r="B144" s="37" t="s">
        <v>216</v>
      </c>
      <c r="C144" s="40">
        <v>2765</v>
      </c>
      <c r="D144" s="38"/>
      <c r="E144" s="38"/>
      <c r="F144" s="38"/>
      <c r="G144" s="31"/>
      <c r="H144" s="31"/>
    </row>
    <row r="145" spans="1:8" s="123" customFormat="1" ht="30" customHeight="1" thickBot="1" x14ac:dyDescent="0.3">
      <c r="A145" s="36" t="s">
        <v>364</v>
      </c>
      <c r="B145" s="37" t="s">
        <v>271</v>
      </c>
      <c r="C145" s="38"/>
      <c r="D145" s="39">
        <v>395</v>
      </c>
      <c r="E145" s="38"/>
      <c r="F145" s="38"/>
      <c r="G145" s="31"/>
      <c r="H145" s="31"/>
    </row>
    <row r="146" spans="1:8" s="123" customFormat="1" ht="30" customHeight="1" x14ac:dyDescent="0.25">
      <c r="A146" s="178" t="s">
        <v>52</v>
      </c>
      <c r="B146" s="178"/>
      <c r="C146" s="41">
        <v>104323.2</v>
      </c>
      <c r="D146" s="41">
        <v>24017</v>
      </c>
      <c r="E146" s="41">
        <v>46851</v>
      </c>
      <c r="F146" s="152"/>
      <c r="G146" s="31"/>
      <c r="H146" s="31"/>
    </row>
    <row r="147" spans="1:8" s="123" customFormat="1" ht="30" customHeight="1" x14ac:dyDescent="0.25">
      <c r="A147" s="194" t="s">
        <v>22</v>
      </c>
      <c r="B147" s="194"/>
      <c r="C147" s="194"/>
      <c r="D147" s="194"/>
      <c r="E147" s="194"/>
      <c r="F147" s="108">
        <v>175191.2</v>
      </c>
      <c r="G147" s="31"/>
      <c r="H147" s="31"/>
    </row>
    <row r="148" spans="1:8" s="123" customFormat="1" ht="30" customHeight="1" x14ac:dyDescent="0.25">
      <c r="A148" s="31"/>
      <c r="B148" s="31"/>
      <c r="C148" s="31"/>
      <c r="D148" s="31"/>
      <c r="E148" s="31"/>
      <c r="F148" s="31"/>
      <c r="G148" s="31"/>
      <c r="H148" s="31"/>
    </row>
    <row r="149" spans="1:8" s="123" customFormat="1" ht="30" customHeight="1" x14ac:dyDescent="0.25">
      <c r="A149" s="31"/>
      <c r="B149" s="31"/>
      <c r="C149" s="31"/>
      <c r="D149" s="31"/>
      <c r="E149" s="31"/>
      <c r="F149" s="31"/>
      <c r="G149" s="31"/>
      <c r="H149" s="31"/>
    </row>
    <row r="150" spans="1:8" s="123" customFormat="1" ht="30" customHeight="1" x14ac:dyDescent="0.25">
      <c r="A150" s="31"/>
      <c r="B150" s="31"/>
      <c r="C150" s="31"/>
      <c r="D150" s="31"/>
      <c r="E150" s="31"/>
      <c r="F150" s="31"/>
      <c r="G150" s="31"/>
      <c r="H150" s="31"/>
    </row>
    <row r="151" spans="1:8" s="123" customFormat="1" ht="30" customHeight="1" x14ac:dyDescent="0.25">
      <c r="A151"/>
      <c r="B151"/>
      <c r="C151"/>
      <c r="D151"/>
      <c r="E151"/>
      <c r="F151"/>
      <c r="G151"/>
      <c r="H151"/>
    </row>
    <row r="152" spans="1:8" s="123" customFormat="1" ht="30" customHeight="1" x14ac:dyDescent="0.25">
      <c r="A152"/>
      <c r="B152"/>
      <c r="C152"/>
      <c r="D152"/>
      <c r="E152"/>
      <c r="F152"/>
      <c r="G152"/>
      <c r="H152"/>
    </row>
    <row r="153" spans="1:8" s="123" customFormat="1" ht="30" customHeight="1" x14ac:dyDescent="0.25">
      <c r="A153"/>
      <c r="B153"/>
      <c r="C153"/>
      <c r="D153"/>
      <c r="E153"/>
      <c r="F153"/>
      <c r="G153"/>
      <c r="H153"/>
    </row>
    <row r="154" spans="1:8" s="123" customFormat="1" ht="30" customHeight="1" x14ac:dyDescent="0.25">
      <c r="A154"/>
      <c r="B154"/>
      <c r="C154"/>
      <c r="D154"/>
      <c r="E154"/>
      <c r="F154"/>
      <c r="G154"/>
      <c r="H154"/>
    </row>
    <row r="155" spans="1:8" s="123" customFormat="1" ht="30" customHeight="1" x14ac:dyDescent="0.25">
      <c r="A155"/>
      <c r="B155"/>
      <c r="C155"/>
      <c r="D155"/>
      <c r="E155"/>
      <c r="F155"/>
      <c r="G155"/>
      <c r="H155"/>
    </row>
    <row r="156" spans="1:8" s="123" customFormat="1" ht="30" customHeight="1" x14ac:dyDescent="0.25">
      <c r="A156"/>
      <c r="B156"/>
      <c r="C156"/>
      <c r="D156"/>
      <c r="E156"/>
      <c r="F156"/>
      <c r="G156"/>
      <c r="H156"/>
    </row>
    <row r="157" spans="1:8" s="123" customFormat="1" ht="30" customHeight="1" x14ac:dyDescent="0.25">
      <c r="A157"/>
      <c r="B157"/>
      <c r="C157"/>
      <c r="D157"/>
      <c r="E157"/>
      <c r="F157"/>
      <c r="G157"/>
      <c r="H157"/>
    </row>
    <row r="158" spans="1:8" s="123" customFormat="1" ht="30" customHeight="1" x14ac:dyDescent="0.25">
      <c r="A158"/>
      <c r="B158"/>
      <c r="C158"/>
      <c r="D158"/>
      <c r="E158"/>
      <c r="F158"/>
      <c r="G158"/>
      <c r="H158"/>
    </row>
    <row r="159" spans="1:8" s="123" customFormat="1" ht="30" customHeight="1" x14ac:dyDescent="0.25">
      <c r="A159"/>
      <c r="B159"/>
      <c r="C159"/>
      <c r="D159"/>
      <c r="E159"/>
      <c r="F159"/>
      <c r="G159"/>
      <c r="H159"/>
    </row>
    <row r="160" spans="1:8" s="123" customFormat="1" ht="30" customHeight="1" x14ac:dyDescent="0.25">
      <c r="A160"/>
      <c r="B160"/>
      <c r="C160"/>
      <c r="D160"/>
      <c r="E160"/>
      <c r="F160"/>
      <c r="G160"/>
      <c r="H160"/>
    </row>
    <row r="161" spans="1:8" s="123" customFormat="1" ht="30" customHeight="1" x14ac:dyDescent="0.25">
      <c r="A161"/>
      <c r="B161"/>
      <c r="C161"/>
      <c r="D161"/>
      <c r="E161"/>
      <c r="F161"/>
      <c r="G161"/>
      <c r="H161"/>
    </row>
    <row r="162" spans="1:8" s="123" customFormat="1" ht="30" customHeight="1" x14ac:dyDescent="0.25">
      <c r="A162"/>
      <c r="B162"/>
      <c r="C162"/>
      <c r="D162"/>
      <c r="E162"/>
      <c r="F162"/>
      <c r="G162"/>
      <c r="H162"/>
    </row>
    <row r="163" spans="1:8" s="123" customFormat="1" ht="30" customHeight="1" x14ac:dyDescent="0.25">
      <c r="A163"/>
      <c r="B163"/>
      <c r="C163"/>
      <c r="D163"/>
      <c r="E163"/>
      <c r="F163"/>
      <c r="G163"/>
      <c r="H163"/>
    </row>
    <row r="164" spans="1:8" s="123" customFormat="1" ht="30" customHeight="1" x14ac:dyDescent="0.25">
      <c r="A164"/>
      <c r="B164"/>
      <c r="C164"/>
      <c r="D164"/>
      <c r="E164"/>
      <c r="F164"/>
      <c r="G164"/>
      <c r="H164"/>
    </row>
    <row r="165" spans="1:8" s="123" customFormat="1" ht="30" customHeight="1" x14ac:dyDescent="0.25">
      <c r="A165"/>
      <c r="B165"/>
      <c r="C165"/>
      <c r="D165"/>
      <c r="E165"/>
      <c r="F165"/>
      <c r="G165"/>
      <c r="H165"/>
    </row>
    <row r="166" spans="1:8" s="123" customFormat="1" ht="30" customHeight="1" x14ac:dyDescent="0.25">
      <c r="A166"/>
      <c r="B166"/>
      <c r="C166"/>
      <c r="D166"/>
      <c r="E166"/>
      <c r="F166"/>
      <c r="G166"/>
      <c r="H166"/>
    </row>
    <row r="167" spans="1:8" s="123" customFormat="1" ht="30" customHeight="1" x14ac:dyDescent="0.25">
      <c r="A167"/>
      <c r="B167"/>
      <c r="C167"/>
      <c r="D167"/>
      <c r="E167"/>
      <c r="F167"/>
      <c r="G167"/>
      <c r="H167"/>
    </row>
    <row r="168" spans="1:8" s="123" customFormat="1" ht="30" customHeight="1" x14ac:dyDescent="0.25">
      <c r="A168"/>
      <c r="B168"/>
      <c r="C168"/>
      <c r="D168"/>
      <c r="E168"/>
      <c r="F168"/>
      <c r="G168"/>
      <c r="H168"/>
    </row>
    <row r="169" spans="1:8" s="123" customFormat="1" ht="30" customHeight="1" x14ac:dyDescent="0.25">
      <c r="A169"/>
      <c r="B169"/>
      <c r="C169"/>
      <c r="D169"/>
      <c r="E169"/>
      <c r="F169"/>
      <c r="G169"/>
      <c r="H169"/>
    </row>
    <row r="170" spans="1:8" s="123" customFormat="1" ht="30" customHeight="1" x14ac:dyDescent="0.25">
      <c r="A170"/>
      <c r="B170"/>
      <c r="C170"/>
      <c r="D170"/>
      <c r="E170"/>
      <c r="F170"/>
      <c r="G170"/>
      <c r="H170"/>
    </row>
    <row r="171" spans="1:8" s="123" customFormat="1" ht="30" customHeight="1" x14ac:dyDescent="0.25">
      <c r="A171"/>
      <c r="B171"/>
      <c r="C171"/>
      <c r="D171"/>
      <c r="E171"/>
      <c r="F171"/>
      <c r="G171"/>
      <c r="H171"/>
    </row>
    <row r="172" spans="1:8" s="123" customFormat="1" ht="30" customHeight="1" x14ac:dyDescent="0.25">
      <c r="A172"/>
      <c r="B172"/>
      <c r="C172"/>
      <c r="D172"/>
      <c r="E172"/>
      <c r="F172"/>
      <c r="G172"/>
      <c r="H172"/>
    </row>
    <row r="173" spans="1:8" s="123" customFormat="1" ht="30" customHeight="1" x14ac:dyDescent="0.25">
      <c r="A173"/>
      <c r="B173"/>
      <c r="C173"/>
      <c r="D173"/>
      <c r="E173"/>
      <c r="F173"/>
      <c r="G173"/>
      <c r="H173"/>
    </row>
    <row r="174" spans="1:8" s="123" customFormat="1" ht="30" customHeight="1" x14ac:dyDescent="0.25">
      <c r="A174"/>
      <c r="B174"/>
      <c r="C174"/>
      <c r="D174"/>
      <c r="E174"/>
      <c r="F174"/>
      <c r="G174"/>
      <c r="H174"/>
    </row>
    <row r="175" spans="1:8" s="123" customFormat="1" ht="30" customHeight="1" x14ac:dyDescent="0.25">
      <c r="A175"/>
      <c r="B175"/>
      <c r="C175"/>
      <c r="D175"/>
      <c r="E175"/>
      <c r="F175"/>
      <c r="G175"/>
      <c r="H175"/>
    </row>
    <row r="176" spans="1:8" s="123" customFormat="1" ht="30" customHeight="1" x14ac:dyDescent="0.25">
      <c r="A176"/>
      <c r="B176"/>
      <c r="C176"/>
      <c r="D176"/>
      <c r="E176"/>
      <c r="F176"/>
      <c r="G176"/>
      <c r="H176"/>
    </row>
    <row r="177" spans="1:8" s="123" customFormat="1" ht="30" customHeight="1" x14ac:dyDescent="0.25">
      <c r="A177"/>
      <c r="B177"/>
      <c r="C177"/>
      <c r="D177"/>
      <c r="E177"/>
      <c r="F177"/>
      <c r="G177"/>
      <c r="H177"/>
    </row>
    <row r="178" spans="1:8" s="123" customFormat="1" ht="30" customHeight="1" x14ac:dyDescent="0.25">
      <c r="A178"/>
      <c r="B178"/>
      <c r="C178"/>
      <c r="D178"/>
      <c r="E178"/>
      <c r="F178"/>
      <c r="G178"/>
      <c r="H178"/>
    </row>
    <row r="179" spans="1:8" s="123" customFormat="1" ht="30" customHeight="1" x14ac:dyDescent="0.25">
      <c r="A179"/>
      <c r="B179"/>
      <c r="C179"/>
      <c r="D179"/>
      <c r="E179"/>
      <c r="F179"/>
      <c r="G179"/>
      <c r="H179"/>
    </row>
    <row r="180" spans="1:8" s="123" customFormat="1" ht="30" customHeight="1" x14ac:dyDescent="0.25">
      <c r="A180"/>
      <c r="B180"/>
      <c r="C180"/>
      <c r="D180"/>
      <c r="E180"/>
      <c r="F180"/>
      <c r="G180"/>
      <c r="H180"/>
    </row>
    <row r="181" spans="1:8" s="123" customFormat="1" ht="30" customHeight="1" x14ac:dyDescent="0.25">
      <c r="A181"/>
      <c r="B181"/>
      <c r="C181"/>
      <c r="D181"/>
      <c r="E181"/>
      <c r="F181"/>
      <c r="G181"/>
      <c r="H181"/>
    </row>
    <row r="182" spans="1:8" s="123" customFormat="1" ht="30" customHeight="1" x14ac:dyDescent="0.25">
      <c r="A182"/>
      <c r="B182"/>
      <c r="C182"/>
      <c r="D182"/>
      <c r="E182"/>
      <c r="F182"/>
      <c r="G182"/>
      <c r="H182"/>
    </row>
    <row r="183" spans="1:8" s="123" customFormat="1" ht="30" customHeight="1" x14ac:dyDescent="0.25">
      <c r="A183"/>
      <c r="B183"/>
      <c r="C183"/>
      <c r="D183"/>
      <c r="E183"/>
      <c r="F183"/>
      <c r="G183"/>
      <c r="H183"/>
    </row>
    <row r="184" spans="1:8" s="123" customFormat="1" ht="30" customHeight="1" x14ac:dyDescent="0.25">
      <c r="A184"/>
      <c r="B184"/>
      <c r="C184"/>
      <c r="D184"/>
      <c r="E184"/>
      <c r="F184"/>
      <c r="G184"/>
      <c r="H184"/>
    </row>
    <row r="185" spans="1:8" s="123" customFormat="1" ht="30" customHeight="1" x14ac:dyDescent="0.25">
      <c r="A185"/>
      <c r="B185"/>
      <c r="C185"/>
      <c r="D185"/>
      <c r="E185"/>
      <c r="F185"/>
      <c r="G185"/>
      <c r="H185"/>
    </row>
    <row r="186" spans="1:8" s="123" customFormat="1" ht="30" customHeight="1" x14ac:dyDescent="0.25">
      <c r="A186"/>
      <c r="B186"/>
      <c r="C186"/>
      <c r="D186"/>
      <c r="E186"/>
      <c r="F186"/>
      <c r="G186"/>
      <c r="H186"/>
    </row>
    <row r="187" spans="1:8" s="123" customFormat="1" ht="30" customHeight="1" x14ac:dyDescent="0.25">
      <c r="A187"/>
      <c r="B187"/>
      <c r="C187"/>
      <c r="D187"/>
      <c r="E187"/>
      <c r="F187"/>
      <c r="G187"/>
      <c r="H187"/>
    </row>
    <row r="188" spans="1:8" s="123" customFormat="1" ht="30" customHeight="1" x14ac:dyDescent="0.25">
      <c r="A188"/>
      <c r="B188"/>
      <c r="C188"/>
      <c r="D188"/>
      <c r="E188"/>
      <c r="F188"/>
      <c r="G188"/>
      <c r="H188"/>
    </row>
    <row r="189" spans="1:8" s="123" customFormat="1" ht="30" customHeight="1" x14ac:dyDescent="0.25">
      <c r="A189"/>
      <c r="B189"/>
      <c r="C189"/>
      <c r="D189"/>
      <c r="E189"/>
      <c r="F189"/>
      <c r="G189"/>
      <c r="H189"/>
    </row>
    <row r="190" spans="1:8" s="123" customFormat="1" ht="30" customHeight="1" x14ac:dyDescent="0.25">
      <c r="A190"/>
      <c r="B190"/>
      <c r="C190"/>
      <c r="D190"/>
      <c r="E190"/>
      <c r="F190"/>
      <c r="G190"/>
      <c r="H190"/>
    </row>
    <row r="191" spans="1:8" s="123" customFormat="1" ht="30" customHeight="1" x14ac:dyDescent="0.25">
      <c r="A191"/>
      <c r="B191"/>
      <c r="C191"/>
      <c r="D191"/>
      <c r="E191"/>
      <c r="F191"/>
      <c r="G191"/>
      <c r="H191"/>
    </row>
    <row r="192" spans="1:8" s="123" customFormat="1" ht="30" customHeight="1" x14ac:dyDescent="0.25">
      <c r="A192"/>
      <c r="B192"/>
      <c r="C192"/>
      <c r="D192"/>
      <c r="E192"/>
      <c r="F192"/>
      <c r="G192"/>
      <c r="H192"/>
    </row>
    <row r="193" spans="1:8" s="123" customFormat="1" ht="30" customHeight="1" x14ac:dyDescent="0.25">
      <c r="A193"/>
      <c r="B193"/>
      <c r="C193"/>
      <c r="D193"/>
      <c r="E193"/>
      <c r="F193"/>
      <c r="G193"/>
      <c r="H193"/>
    </row>
    <row r="194" spans="1:8" s="123" customFormat="1" ht="30" customHeight="1" x14ac:dyDescent="0.25">
      <c r="A194"/>
      <c r="B194"/>
      <c r="C194"/>
      <c r="D194"/>
      <c r="E194"/>
      <c r="F194"/>
      <c r="G194"/>
      <c r="H194"/>
    </row>
    <row r="195" spans="1:8" s="123" customFormat="1" ht="30" customHeight="1" x14ac:dyDescent="0.25">
      <c r="A195"/>
      <c r="B195"/>
      <c r="C195"/>
      <c r="D195"/>
      <c r="E195"/>
      <c r="F195"/>
      <c r="G195"/>
      <c r="H195"/>
    </row>
    <row r="196" spans="1:8" s="123" customFormat="1" ht="30" customHeight="1" x14ac:dyDescent="0.25">
      <c r="A196"/>
      <c r="B196"/>
      <c r="C196"/>
      <c r="D196"/>
      <c r="E196"/>
      <c r="F196"/>
      <c r="G196"/>
      <c r="H196"/>
    </row>
    <row r="197" spans="1:8" s="123" customFormat="1" ht="30" customHeight="1" x14ac:dyDescent="0.25">
      <c r="A197"/>
      <c r="B197"/>
      <c r="C197"/>
      <c r="D197"/>
      <c r="E197"/>
      <c r="F197"/>
      <c r="G197"/>
      <c r="H197"/>
    </row>
    <row r="198" spans="1:8" s="123" customFormat="1" ht="30" customHeight="1" x14ac:dyDescent="0.25">
      <c r="A198"/>
      <c r="B198"/>
      <c r="C198"/>
      <c r="D198"/>
      <c r="E198"/>
      <c r="F198"/>
      <c r="G198"/>
      <c r="H198"/>
    </row>
    <row r="199" spans="1:8" s="123" customFormat="1" ht="30" customHeight="1" x14ac:dyDescent="0.25">
      <c r="A199"/>
      <c r="B199"/>
      <c r="C199"/>
      <c r="D199"/>
      <c r="E199"/>
      <c r="F199"/>
      <c r="G199"/>
      <c r="H199"/>
    </row>
    <row r="200" spans="1:8" s="123" customFormat="1" ht="30" customHeight="1" x14ac:dyDescent="0.25">
      <c r="A200"/>
      <c r="B200"/>
      <c r="C200"/>
      <c r="D200"/>
      <c r="E200"/>
      <c r="F200"/>
      <c r="G200"/>
      <c r="H200"/>
    </row>
    <row r="201" spans="1:8" s="123" customFormat="1" ht="30" customHeight="1" x14ac:dyDescent="0.25">
      <c r="A201"/>
      <c r="B201"/>
      <c r="C201"/>
      <c r="D201"/>
      <c r="E201"/>
      <c r="F201"/>
      <c r="G201"/>
      <c r="H201"/>
    </row>
    <row r="202" spans="1:8" s="123" customFormat="1" ht="30" customHeight="1" x14ac:dyDescent="0.25">
      <c r="A202"/>
      <c r="B202"/>
      <c r="C202"/>
      <c r="D202"/>
      <c r="E202"/>
      <c r="F202"/>
      <c r="G202"/>
      <c r="H202"/>
    </row>
    <row r="203" spans="1:8" s="123" customFormat="1" ht="30" customHeight="1" x14ac:dyDescent="0.25">
      <c r="A203"/>
      <c r="B203"/>
      <c r="C203"/>
      <c r="D203"/>
      <c r="E203"/>
      <c r="F203"/>
      <c r="G203"/>
      <c r="H203"/>
    </row>
    <row r="204" spans="1:8" s="123" customFormat="1" ht="30" customHeight="1" x14ac:dyDescent="0.25">
      <c r="A204"/>
      <c r="B204"/>
      <c r="C204"/>
      <c r="D204"/>
      <c r="E204"/>
      <c r="F204"/>
      <c r="G204"/>
      <c r="H204"/>
    </row>
    <row r="205" spans="1:8" s="123" customFormat="1" ht="30" customHeight="1" x14ac:dyDescent="0.25">
      <c r="A205"/>
      <c r="B205"/>
      <c r="C205"/>
      <c r="D205"/>
      <c r="E205"/>
      <c r="F205"/>
      <c r="G205"/>
      <c r="H205"/>
    </row>
    <row r="206" spans="1:8" s="123" customFormat="1" ht="30" customHeight="1" x14ac:dyDescent="0.25">
      <c r="A206"/>
      <c r="B206"/>
      <c r="C206"/>
      <c r="D206"/>
      <c r="E206"/>
      <c r="F206"/>
      <c r="G206"/>
      <c r="H206"/>
    </row>
    <row r="207" spans="1:8" s="123" customFormat="1" ht="30" customHeight="1" x14ac:dyDescent="0.25">
      <c r="A207"/>
      <c r="B207"/>
      <c r="C207"/>
      <c r="D207"/>
      <c r="E207"/>
      <c r="F207"/>
      <c r="G207"/>
      <c r="H207"/>
    </row>
    <row r="208" spans="1:8" s="123" customFormat="1" ht="30" customHeight="1" x14ac:dyDescent="0.25">
      <c r="A208"/>
      <c r="B208"/>
      <c r="C208"/>
      <c r="D208"/>
      <c r="E208"/>
      <c r="F208"/>
      <c r="G208"/>
      <c r="H208"/>
    </row>
    <row r="209" spans="1:8" s="123" customFormat="1" ht="30" customHeight="1" x14ac:dyDescent="0.25">
      <c r="A209"/>
      <c r="B209"/>
      <c r="C209"/>
      <c r="D209"/>
      <c r="E209"/>
      <c r="F209"/>
      <c r="G209"/>
      <c r="H209"/>
    </row>
    <row r="210" spans="1:8" s="123" customFormat="1" ht="30" customHeight="1" x14ac:dyDescent="0.25">
      <c r="A210"/>
      <c r="B210"/>
      <c r="C210"/>
      <c r="D210"/>
      <c r="E210"/>
      <c r="F210"/>
      <c r="G210"/>
      <c r="H210"/>
    </row>
    <row r="211" spans="1:8" s="123" customFormat="1" ht="30" customHeight="1" x14ac:dyDescent="0.25">
      <c r="A211"/>
      <c r="B211"/>
      <c r="C211"/>
      <c r="D211"/>
      <c r="E211"/>
      <c r="F211"/>
      <c r="G211"/>
      <c r="H211"/>
    </row>
    <row r="212" spans="1:8" s="123" customFormat="1" ht="30" customHeight="1" x14ac:dyDescent="0.25">
      <c r="A212"/>
      <c r="B212"/>
      <c r="C212"/>
      <c r="D212"/>
      <c r="E212"/>
      <c r="F212"/>
      <c r="G212"/>
      <c r="H212"/>
    </row>
    <row r="213" spans="1:8" s="123" customFormat="1" ht="30" customHeight="1" x14ac:dyDescent="0.25">
      <c r="A213"/>
      <c r="B213"/>
      <c r="C213"/>
      <c r="D213"/>
      <c r="E213"/>
      <c r="F213"/>
      <c r="G213"/>
      <c r="H213"/>
    </row>
    <row r="214" spans="1:8" s="123" customFormat="1" ht="30" customHeight="1" x14ac:dyDescent="0.25">
      <c r="A214"/>
      <c r="B214"/>
      <c r="C214"/>
      <c r="D214"/>
      <c r="E214"/>
      <c r="F214"/>
      <c r="G214"/>
      <c r="H214"/>
    </row>
    <row r="215" spans="1:8" s="123" customFormat="1" ht="30" customHeight="1" x14ac:dyDescent="0.25">
      <c r="A215"/>
      <c r="B215"/>
      <c r="C215"/>
      <c r="D215"/>
      <c r="E215"/>
      <c r="F215"/>
      <c r="G215"/>
      <c r="H215"/>
    </row>
    <row r="216" spans="1:8" s="123" customFormat="1" ht="30" customHeight="1" x14ac:dyDescent="0.25">
      <c r="A216"/>
      <c r="B216"/>
      <c r="C216"/>
      <c r="D216"/>
      <c r="E216"/>
      <c r="F216"/>
      <c r="G216"/>
      <c r="H216"/>
    </row>
    <row r="217" spans="1:8" s="123" customFormat="1" ht="30" customHeight="1" x14ac:dyDescent="0.25">
      <c r="A217"/>
      <c r="B217"/>
      <c r="C217"/>
      <c r="D217"/>
      <c r="E217"/>
      <c r="F217"/>
      <c r="G217"/>
      <c r="H217"/>
    </row>
    <row r="218" spans="1:8" s="123" customFormat="1" ht="30" customHeight="1" x14ac:dyDescent="0.25">
      <c r="A218"/>
      <c r="B218"/>
      <c r="C218"/>
      <c r="D218"/>
      <c r="E218"/>
      <c r="F218"/>
      <c r="G218"/>
      <c r="H218"/>
    </row>
    <row r="219" spans="1:8" s="123" customFormat="1" ht="30" customHeight="1" x14ac:dyDescent="0.25">
      <c r="A219"/>
      <c r="B219"/>
      <c r="C219"/>
      <c r="D219"/>
      <c r="E219"/>
      <c r="F219"/>
      <c r="G219"/>
      <c r="H219"/>
    </row>
    <row r="220" spans="1:8" s="123" customFormat="1" ht="30" customHeight="1" x14ac:dyDescent="0.25">
      <c r="A220"/>
      <c r="B220"/>
      <c r="C220"/>
      <c r="D220"/>
      <c r="E220"/>
      <c r="F220"/>
      <c r="G220"/>
      <c r="H220"/>
    </row>
    <row r="221" spans="1:8" s="123" customFormat="1" ht="30" customHeight="1" x14ac:dyDescent="0.25">
      <c r="A221"/>
      <c r="B221"/>
      <c r="C221"/>
      <c r="D221"/>
      <c r="E221"/>
      <c r="F221"/>
      <c r="G221"/>
      <c r="H221"/>
    </row>
    <row r="222" spans="1:8" s="123" customFormat="1" ht="30" customHeight="1" x14ac:dyDescent="0.25">
      <c r="A222"/>
      <c r="B222"/>
      <c r="C222"/>
      <c r="D222"/>
      <c r="E222"/>
      <c r="F222"/>
      <c r="G222"/>
      <c r="H222"/>
    </row>
    <row r="223" spans="1:8" s="123" customFormat="1" ht="30" customHeight="1" x14ac:dyDescent="0.25">
      <c r="A223"/>
      <c r="B223"/>
      <c r="C223"/>
      <c r="D223"/>
      <c r="E223"/>
      <c r="F223"/>
      <c r="G223"/>
      <c r="H223"/>
    </row>
    <row r="224" spans="1:8" s="123" customFormat="1" ht="30" customHeight="1" x14ac:dyDescent="0.25">
      <c r="A224"/>
      <c r="B224"/>
      <c r="C224"/>
      <c r="D224"/>
      <c r="E224"/>
      <c r="F224"/>
      <c r="G224"/>
      <c r="H224"/>
    </row>
    <row r="225" spans="1:8" s="123" customFormat="1" ht="30" customHeight="1" x14ac:dyDescent="0.25">
      <c r="A225"/>
      <c r="B225"/>
      <c r="C225"/>
      <c r="D225"/>
      <c r="E225"/>
      <c r="F225"/>
      <c r="G225"/>
      <c r="H225"/>
    </row>
    <row r="226" spans="1:8" s="123" customFormat="1" ht="30" customHeight="1" x14ac:dyDescent="0.25">
      <c r="A226"/>
      <c r="B226"/>
      <c r="C226"/>
      <c r="D226"/>
      <c r="E226"/>
      <c r="F226"/>
      <c r="G226"/>
      <c r="H226"/>
    </row>
    <row r="227" spans="1:8" s="123" customFormat="1" ht="30" customHeight="1" x14ac:dyDescent="0.25">
      <c r="A227"/>
      <c r="B227"/>
      <c r="C227"/>
      <c r="D227"/>
      <c r="E227"/>
      <c r="F227"/>
      <c r="G227"/>
      <c r="H227"/>
    </row>
    <row r="228" spans="1:8" s="123" customFormat="1" ht="30" customHeight="1" x14ac:dyDescent="0.25">
      <c r="A228"/>
      <c r="B228"/>
      <c r="C228"/>
      <c r="D228"/>
      <c r="E228"/>
      <c r="F228"/>
      <c r="G228"/>
      <c r="H228"/>
    </row>
    <row r="229" spans="1:8" s="123" customFormat="1" ht="30" customHeight="1" x14ac:dyDescent="0.25">
      <c r="A229"/>
      <c r="B229"/>
      <c r="C229"/>
      <c r="D229"/>
      <c r="E229"/>
      <c r="F229"/>
      <c r="G229"/>
      <c r="H229"/>
    </row>
    <row r="230" spans="1:8" s="123" customFormat="1" ht="30" customHeight="1" x14ac:dyDescent="0.25">
      <c r="A230"/>
      <c r="B230"/>
      <c r="C230"/>
      <c r="D230"/>
      <c r="E230"/>
      <c r="F230"/>
      <c r="G230"/>
      <c r="H230"/>
    </row>
    <row r="231" spans="1:8" s="123" customFormat="1" ht="30" customHeight="1" x14ac:dyDescent="0.25">
      <c r="A231"/>
      <c r="B231"/>
      <c r="C231"/>
      <c r="D231"/>
      <c r="E231"/>
      <c r="F231"/>
      <c r="G231"/>
      <c r="H231"/>
    </row>
    <row r="232" spans="1:8" s="123" customFormat="1" ht="30" customHeight="1" x14ac:dyDescent="0.25">
      <c r="A232"/>
      <c r="B232"/>
      <c r="C232"/>
      <c r="D232"/>
      <c r="E232"/>
      <c r="F232"/>
      <c r="G232"/>
      <c r="H232"/>
    </row>
    <row r="233" spans="1:8" s="123" customFormat="1" ht="30" customHeight="1" x14ac:dyDescent="0.25">
      <c r="A233"/>
      <c r="B233"/>
      <c r="C233"/>
      <c r="D233"/>
      <c r="E233"/>
      <c r="F233"/>
      <c r="G233"/>
      <c r="H233"/>
    </row>
    <row r="234" spans="1:8" s="123" customFormat="1" ht="30" customHeight="1" x14ac:dyDescent="0.25">
      <c r="A234"/>
      <c r="B234"/>
      <c r="C234"/>
      <c r="D234"/>
      <c r="E234"/>
      <c r="F234"/>
      <c r="G234"/>
      <c r="H234"/>
    </row>
    <row r="235" spans="1:8" s="123" customFormat="1" ht="30" customHeight="1" x14ac:dyDescent="0.25">
      <c r="A235"/>
      <c r="B235"/>
      <c r="C235"/>
      <c r="D235"/>
      <c r="E235"/>
      <c r="F235"/>
      <c r="G235"/>
      <c r="H235"/>
    </row>
    <row r="236" spans="1:8" s="123" customFormat="1" ht="30" customHeight="1" x14ac:dyDescent="0.25">
      <c r="A236"/>
      <c r="B236"/>
      <c r="C236"/>
      <c r="D236"/>
      <c r="E236"/>
      <c r="F236"/>
      <c r="G236"/>
      <c r="H236"/>
    </row>
    <row r="237" spans="1:8" s="123" customFormat="1" ht="30" customHeight="1" x14ac:dyDescent="0.25">
      <c r="A237"/>
      <c r="B237"/>
      <c r="C237"/>
      <c r="D237"/>
      <c r="E237"/>
      <c r="F237"/>
      <c r="G237"/>
      <c r="H237"/>
    </row>
    <row r="238" spans="1:8" s="123" customFormat="1" ht="30" customHeight="1" x14ac:dyDescent="0.25">
      <c r="A238"/>
      <c r="B238"/>
      <c r="C238"/>
      <c r="D238"/>
      <c r="E238"/>
      <c r="F238"/>
      <c r="G238"/>
      <c r="H238"/>
    </row>
    <row r="239" spans="1:8" s="123" customFormat="1" ht="30" customHeight="1" x14ac:dyDescent="0.25">
      <c r="A239"/>
      <c r="B239"/>
      <c r="C239"/>
      <c r="D239"/>
      <c r="E239"/>
      <c r="F239"/>
      <c r="G239"/>
      <c r="H239"/>
    </row>
    <row r="240" spans="1:8" s="123" customFormat="1" ht="30" customHeight="1" x14ac:dyDescent="0.25">
      <c r="A240"/>
      <c r="B240"/>
      <c r="C240"/>
      <c r="D240"/>
      <c r="E240"/>
      <c r="F240"/>
      <c r="G240"/>
      <c r="H240"/>
    </row>
    <row r="241" spans="1:8" s="123" customFormat="1" ht="30" customHeight="1" x14ac:dyDescent="0.25">
      <c r="A241"/>
      <c r="B241"/>
      <c r="C241"/>
      <c r="D241"/>
      <c r="E241"/>
      <c r="F241"/>
      <c r="G241"/>
      <c r="H241"/>
    </row>
    <row r="242" spans="1:8" s="123" customFormat="1" ht="30" customHeight="1" x14ac:dyDescent="0.25">
      <c r="A242"/>
      <c r="B242"/>
      <c r="C242"/>
      <c r="D242"/>
      <c r="E242"/>
      <c r="F242"/>
      <c r="G242"/>
      <c r="H242"/>
    </row>
    <row r="243" spans="1:8" s="123" customFormat="1" ht="30" customHeight="1" x14ac:dyDescent="0.25">
      <c r="A243"/>
      <c r="B243"/>
      <c r="C243"/>
      <c r="D243"/>
      <c r="E243"/>
      <c r="F243"/>
      <c r="G243"/>
      <c r="H243"/>
    </row>
    <row r="244" spans="1:8" s="123" customFormat="1" ht="30" customHeight="1" x14ac:dyDescent="0.25">
      <c r="A244"/>
      <c r="B244"/>
      <c r="C244"/>
      <c r="D244"/>
      <c r="E244"/>
      <c r="F244"/>
      <c r="G244"/>
      <c r="H244"/>
    </row>
    <row r="245" spans="1:8" s="123" customFormat="1" ht="30" customHeight="1" x14ac:dyDescent="0.25">
      <c r="A245"/>
      <c r="B245"/>
      <c r="C245"/>
      <c r="D245"/>
      <c r="E245"/>
      <c r="F245"/>
      <c r="G245"/>
      <c r="H245"/>
    </row>
    <row r="246" spans="1:8" s="123" customFormat="1" ht="30" customHeight="1" x14ac:dyDescent="0.25">
      <c r="A246"/>
      <c r="B246"/>
      <c r="C246"/>
      <c r="D246"/>
      <c r="E246"/>
      <c r="F246"/>
      <c r="G246"/>
      <c r="H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41:F41"/>
    <mergeCell ref="A146:B146"/>
    <mergeCell ref="A147:E14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28515625" customWidth="1"/>
    <col min="7" max="7" width="8.7109375" customWidth="1"/>
    <col min="8" max="8" width="4.140625" customWidth="1"/>
    <col min="9" max="9" width="8.7109375" customWidth="1"/>
    <col min="10" max="10" width="10.42578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313.2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35391.160000000003</v>
      </c>
      <c r="F21" s="202"/>
      <c r="G21" s="202">
        <v>41850.44</v>
      </c>
      <c r="H21" s="202"/>
      <c r="I21" s="197">
        <f>SUM(E21-G21)</f>
        <v>-6459.2799999999988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2791.62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5.01</v>
      </c>
      <c r="H28" s="199"/>
      <c r="I28" s="197">
        <f>G28*$C$7*12</f>
        <v>18829.583999999999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4134.2400000000007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ref="I31:I37" si="0">G31*$C$7*12</f>
        <v>413.42399999999998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1804.0319999999997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1089.9359999999999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864.43200000000002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7065.7919999999995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34201.440000000002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824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633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735</v>
      </c>
      <c r="B48" s="37" t="s">
        <v>814</v>
      </c>
      <c r="C48" s="38"/>
      <c r="D48" s="38"/>
      <c r="E48" s="39">
        <v>395</v>
      </c>
      <c r="F48" s="38"/>
    </row>
    <row r="49" spans="1:6" s="123" customFormat="1" ht="30" customHeight="1" x14ac:dyDescent="0.25">
      <c r="A49" s="36" t="s">
        <v>655</v>
      </c>
      <c r="B49" s="37" t="s">
        <v>48</v>
      </c>
      <c r="C49" s="39">
        <v>205</v>
      </c>
      <c r="D49" s="38"/>
      <c r="E49" s="38"/>
      <c r="F49" s="38"/>
    </row>
    <row r="50" spans="1:6" s="123" customFormat="1" ht="30" customHeight="1" x14ac:dyDescent="0.25">
      <c r="A50" s="36" t="s">
        <v>762</v>
      </c>
      <c r="B50" s="37" t="s">
        <v>286</v>
      </c>
      <c r="C50" s="38"/>
      <c r="D50" s="38"/>
      <c r="E50" s="39">
        <v>206.5</v>
      </c>
      <c r="F50" s="38"/>
    </row>
    <row r="51" spans="1:6" s="123" customFormat="1" ht="30" customHeight="1" x14ac:dyDescent="0.25">
      <c r="A51" s="36" t="s">
        <v>763</v>
      </c>
      <c r="B51" s="37" t="s">
        <v>50</v>
      </c>
      <c r="C51" s="38"/>
      <c r="D51" s="38"/>
      <c r="E51" s="40">
        <v>1322</v>
      </c>
      <c r="F51" s="38"/>
    </row>
    <row r="52" spans="1:6" s="123" customFormat="1" ht="30" customHeight="1" x14ac:dyDescent="0.25">
      <c r="A52" s="36" t="s">
        <v>763</v>
      </c>
      <c r="B52" s="37" t="s">
        <v>286</v>
      </c>
      <c r="C52" s="38"/>
      <c r="D52" s="38"/>
      <c r="E52" s="39">
        <v>543</v>
      </c>
      <c r="F52" s="38"/>
    </row>
    <row r="53" spans="1:6" s="123" customFormat="1" ht="30" customHeight="1" x14ac:dyDescent="0.25">
      <c r="A53" s="36" t="s">
        <v>825</v>
      </c>
      <c r="B53" s="37" t="s">
        <v>826</v>
      </c>
      <c r="C53" s="40">
        <v>73852.399999999994</v>
      </c>
      <c r="D53" s="38"/>
      <c r="E53" s="38"/>
      <c r="F53" s="38"/>
    </row>
    <row r="54" spans="1:6" s="123" customFormat="1" ht="30" customHeight="1" x14ac:dyDescent="0.25">
      <c r="A54" s="36" t="s">
        <v>700</v>
      </c>
      <c r="B54" s="37" t="s">
        <v>51</v>
      </c>
      <c r="C54" s="39">
        <v>410</v>
      </c>
      <c r="D54" s="38"/>
      <c r="E54" s="38"/>
      <c r="F54" s="38"/>
    </row>
    <row r="55" spans="1:6" s="123" customFormat="1" ht="30" customHeight="1" thickBot="1" x14ac:dyDescent="0.3">
      <c r="A55" s="36" t="s">
        <v>777</v>
      </c>
      <c r="B55" s="37" t="s">
        <v>286</v>
      </c>
      <c r="C55" s="38"/>
      <c r="D55" s="38"/>
      <c r="E55" s="39">
        <v>517</v>
      </c>
      <c r="F55" s="38"/>
    </row>
    <row r="56" spans="1:6" s="123" customFormat="1" ht="30" customHeight="1" x14ac:dyDescent="0.25">
      <c r="A56" s="178" t="s">
        <v>52</v>
      </c>
      <c r="B56" s="178"/>
      <c r="C56" s="41">
        <v>74467.399999999994</v>
      </c>
      <c r="D56" s="160"/>
      <c r="E56" s="41">
        <v>2983.5</v>
      </c>
      <c r="F56" s="160"/>
    </row>
    <row r="57" spans="1:6" s="123" customFormat="1" ht="30" customHeight="1" x14ac:dyDescent="0.25">
      <c r="A57" s="194" t="s">
        <v>22</v>
      </c>
      <c r="B57" s="194"/>
      <c r="C57" s="194"/>
      <c r="D57" s="194"/>
      <c r="E57" s="194"/>
      <c r="F57" s="108">
        <v>77450.899999999994</v>
      </c>
    </row>
    <row r="58" spans="1:6" s="123" customFormat="1" ht="30" customHeight="1" x14ac:dyDescent="0.25">
      <c r="A58" s="31"/>
      <c r="B58" s="31"/>
      <c r="C58" s="31"/>
      <c r="D58" s="31"/>
      <c r="E58" s="31"/>
      <c r="F58" s="31"/>
    </row>
    <row r="59" spans="1:6" s="123" customFormat="1" ht="30" customHeight="1" x14ac:dyDescent="0.25">
      <c r="A59" s="31"/>
      <c r="B59" s="31"/>
      <c r="C59" s="31"/>
      <c r="D59" s="31"/>
      <c r="E59" s="31"/>
      <c r="F59" s="31"/>
    </row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56:B56"/>
    <mergeCell ref="A57:E5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11.42578125"/>
    <col min="10" max="10" width="11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1967</v>
      </c>
    </row>
    <row r="7" spans="1:10" x14ac:dyDescent="0.25">
      <c r="A7" t="s">
        <v>8</v>
      </c>
      <c r="C7" s="20">
        <v>321.39999999999998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43474</v>
      </c>
      <c r="J11" s="144">
        <v>43839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47155.76</v>
      </c>
      <c r="F21" s="202"/>
      <c r="G21" s="202">
        <v>49440.28</v>
      </c>
      <c r="H21" s="202"/>
      <c r="I21" s="197">
        <v>2284.52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4855.29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20016.792000000001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6016.6079999999993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4242.4800000000005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4011.0719999999997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1851.2639999999999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1157.04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887.06399999999996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7327.92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11.800000000000002</v>
      </c>
      <c r="H38" s="199"/>
      <c r="I38" s="197">
        <f>I28+I29+I30+I31+I32+I33+I34+I35+I36+I37</f>
        <v>45510.239999999998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827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633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30" customHeight="1" x14ac:dyDescent="0.25">
      <c r="A49" s="36" t="s">
        <v>656</v>
      </c>
      <c r="B49" s="37" t="s">
        <v>48</v>
      </c>
      <c r="C49" s="39">
        <v>205</v>
      </c>
      <c r="D49" s="38"/>
      <c r="E49" s="38"/>
      <c r="F49" s="38"/>
    </row>
    <row r="50" spans="1:6" s="123" customFormat="1" ht="30" customHeight="1" x14ac:dyDescent="0.25">
      <c r="A50" s="36" t="s">
        <v>703</v>
      </c>
      <c r="B50" s="37" t="s">
        <v>51</v>
      </c>
      <c r="C50" s="39">
        <v>410</v>
      </c>
      <c r="D50" s="38"/>
      <c r="E50" s="38"/>
      <c r="F50" s="38"/>
    </row>
    <row r="51" spans="1:6" s="123" customFormat="1" ht="30" customHeight="1" x14ac:dyDescent="0.25">
      <c r="A51" s="36" t="s">
        <v>703</v>
      </c>
      <c r="B51" s="37" t="s">
        <v>828</v>
      </c>
      <c r="C51" s="39">
        <v>828</v>
      </c>
      <c r="D51" s="38"/>
      <c r="E51" s="38"/>
      <c r="F51" s="38"/>
    </row>
    <row r="52" spans="1:6" s="123" customFormat="1" ht="30" customHeight="1" x14ac:dyDescent="0.25">
      <c r="A52" s="36" t="s">
        <v>829</v>
      </c>
      <c r="B52" s="37" t="s">
        <v>286</v>
      </c>
      <c r="C52" s="38"/>
      <c r="D52" s="38"/>
      <c r="E52" s="39">
        <v>538</v>
      </c>
      <c r="F52" s="38"/>
    </row>
    <row r="53" spans="1:6" s="123" customFormat="1" ht="30" customHeight="1" thickBot="1" x14ac:dyDescent="0.3">
      <c r="A53" s="36" t="s">
        <v>829</v>
      </c>
      <c r="B53" s="37" t="s">
        <v>49</v>
      </c>
      <c r="C53" s="38"/>
      <c r="D53" s="38"/>
      <c r="E53" s="39">
        <v>395</v>
      </c>
      <c r="F53" s="38"/>
    </row>
    <row r="54" spans="1:6" s="123" customFormat="1" ht="30" customHeight="1" x14ac:dyDescent="0.25">
      <c r="A54" s="178" t="s">
        <v>52</v>
      </c>
      <c r="B54" s="178"/>
      <c r="C54" s="41">
        <v>1443</v>
      </c>
      <c r="D54" s="160"/>
      <c r="E54" s="157">
        <v>933</v>
      </c>
      <c r="F54" s="160"/>
    </row>
    <row r="55" spans="1:6" s="123" customFormat="1" ht="30" customHeight="1" x14ac:dyDescent="0.25">
      <c r="A55" s="194" t="s">
        <v>22</v>
      </c>
      <c r="B55" s="194"/>
      <c r="C55" s="194"/>
      <c r="D55" s="194"/>
      <c r="E55" s="194"/>
      <c r="F55" s="108">
        <v>2376</v>
      </c>
    </row>
    <row r="56" spans="1:6" s="123" customFormat="1" ht="30" customHeight="1" x14ac:dyDescent="0.25">
      <c r="A56" s="31"/>
      <c r="B56" s="31"/>
      <c r="C56" s="31"/>
      <c r="D56" s="31"/>
      <c r="E56" s="31"/>
      <c r="F56" s="31"/>
    </row>
    <row r="57" spans="1:6" s="123" customFormat="1" ht="30" customHeight="1" x14ac:dyDescent="0.25">
      <c r="A57" s="31"/>
      <c r="B57" s="31"/>
      <c r="C57" s="31"/>
      <c r="D57" s="31"/>
      <c r="E57" s="31"/>
      <c r="F57" s="31"/>
    </row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2:F42"/>
    <mergeCell ref="A54:B54"/>
    <mergeCell ref="A55:E5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6" firstPageNumber="0" fitToHeight="3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49.42578125" customWidth="1"/>
    <col min="3" max="5" width="14.7109375" customWidth="1"/>
    <col min="6" max="6" width="13" customWidth="1"/>
    <col min="7" max="7" width="8.7109375" customWidth="1"/>
    <col min="8" max="8" width="2.5703125" customWidth="1"/>
    <col min="9" max="9" width="8.7109375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109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1961</v>
      </c>
    </row>
    <row r="7" spans="1:10" x14ac:dyDescent="0.25">
      <c r="A7" t="s">
        <v>8</v>
      </c>
      <c r="C7" s="20">
        <v>326.60000000000002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43709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10.71</v>
      </c>
      <c r="J12" s="133">
        <v>11.25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45737.120000000003</v>
      </c>
      <c r="F21" s="202"/>
      <c r="G21" s="202">
        <v>54894.58</v>
      </c>
      <c r="H21" s="202"/>
      <c r="I21" s="197">
        <f>SUM(E21-G21)</f>
        <v>-9157.4599999999991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44240.5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5.75</v>
      </c>
      <c r="H28" s="199"/>
      <c r="I28" s="197">
        <f>G28*$C$7*12</f>
        <v>22535.4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1.39</v>
      </c>
      <c r="H29" s="199"/>
      <c r="I29" s="197">
        <f>G29*$C$7*12</f>
        <v>5447.6880000000001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4311.1200000000008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391.92000000000007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1881.2159999999999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1175.76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0.25</v>
      </c>
      <c r="H36" s="196"/>
      <c r="I36" s="197">
        <f t="shared" si="0"/>
        <v>979.80000000000007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7368.0960000000005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11.25</v>
      </c>
      <c r="H38" s="199"/>
      <c r="I38" s="197">
        <f>I28+I29+I30+I31+I32+I33+I34+I35+I36+I37</f>
        <v>44091.000000000007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58"/>
      <c r="B40" s="58"/>
      <c r="C40" s="58"/>
      <c r="D40" s="58"/>
      <c r="E40" s="58"/>
      <c r="F40" s="58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830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213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30" customHeight="1" x14ac:dyDescent="0.25">
      <c r="A49" s="36" t="s">
        <v>368</v>
      </c>
      <c r="B49" s="37" t="s">
        <v>821</v>
      </c>
      <c r="C49" s="40">
        <v>1853.5</v>
      </c>
      <c r="D49" s="38"/>
      <c r="E49" s="38"/>
      <c r="F49" s="38"/>
    </row>
    <row r="50" spans="1:6" s="123" customFormat="1" ht="30" customHeight="1" x14ac:dyDescent="0.25">
      <c r="A50" s="36" t="s">
        <v>539</v>
      </c>
      <c r="B50" s="37" t="s">
        <v>48</v>
      </c>
      <c r="C50" s="39">
        <v>410</v>
      </c>
      <c r="D50" s="38"/>
      <c r="E50" s="38"/>
      <c r="F50" s="38"/>
    </row>
    <row r="51" spans="1:6" s="123" customFormat="1" ht="30" customHeight="1" x14ac:dyDescent="0.25">
      <c r="A51" s="36" t="s">
        <v>215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217</v>
      </c>
      <c r="B52" s="37" t="s">
        <v>216</v>
      </c>
      <c r="C52" s="39">
        <v>196.5</v>
      </c>
      <c r="D52" s="38"/>
      <c r="E52" s="38"/>
      <c r="F52" s="38"/>
    </row>
    <row r="53" spans="1:6" s="123" customFormat="1" ht="30" customHeight="1" x14ac:dyDescent="0.25">
      <c r="A53" s="36" t="s">
        <v>259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262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263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264</v>
      </c>
      <c r="B56" s="37" t="s">
        <v>216</v>
      </c>
      <c r="C56" s="40">
        <v>1185</v>
      </c>
      <c r="D56" s="38"/>
      <c r="E56" s="38"/>
      <c r="F56" s="38"/>
    </row>
    <row r="57" spans="1:6" s="123" customFormat="1" ht="30" customHeight="1" x14ac:dyDescent="0.25">
      <c r="A57" s="36" t="s">
        <v>224</v>
      </c>
      <c r="B57" s="37" t="s">
        <v>216</v>
      </c>
      <c r="C57" s="40">
        <v>1185</v>
      </c>
      <c r="D57" s="38"/>
      <c r="E57" s="38"/>
      <c r="F57" s="38"/>
    </row>
    <row r="58" spans="1:6" s="123" customFormat="1" ht="30" customHeight="1" x14ac:dyDescent="0.25">
      <c r="A58" s="36" t="s">
        <v>225</v>
      </c>
      <c r="B58" s="37" t="s">
        <v>216</v>
      </c>
      <c r="C58" s="40">
        <v>1580</v>
      </c>
      <c r="D58" s="38"/>
      <c r="E58" s="38"/>
      <c r="F58" s="38"/>
    </row>
    <row r="59" spans="1:6" s="123" customFormat="1" ht="30" customHeight="1" x14ac:dyDescent="0.25">
      <c r="A59" s="36" t="s">
        <v>269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453</v>
      </c>
      <c r="B60" s="37" t="s">
        <v>50</v>
      </c>
      <c r="C60" s="38"/>
      <c r="D60" s="38"/>
      <c r="E60" s="40">
        <v>1503</v>
      </c>
      <c r="F60" s="38"/>
    </row>
    <row r="61" spans="1:6" s="123" customFormat="1" ht="30" customHeight="1" x14ac:dyDescent="0.25">
      <c r="A61" s="36" t="s">
        <v>227</v>
      </c>
      <c r="B61" s="37" t="s">
        <v>216</v>
      </c>
      <c r="C61" s="40">
        <v>3160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230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16087.5</v>
      </c>
      <c r="D64" s="160"/>
      <c r="E64" s="41">
        <v>1503</v>
      </c>
      <c r="F64" s="160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17590.5</v>
      </c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2:F42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7" width="8.7109375" customWidth="1"/>
    <col min="8" max="8" width="4.140625" customWidth="1"/>
    <col min="9" max="9" width="8.7109375" customWidth="1"/>
    <col min="10" max="10" width="11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1964</v>
      </c>
    </row>
    <row r="7" spans="1:10" x14ac:dyDescent="0.25">
      <c r="A7" t="s">
        <v>8</v>
      </c>
      <c r="C7" s="20">
        <v>328.1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43556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11.23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45218.73</v>
      </c>
      <c r="F21" s="202"/>
      <c r="G21" s="202">
        <v>39414.879999999997</v>
      </c>
      <c r="H21" s="202"/>
      <c r="I21" s="197">
        <f>SUM(E21-G21)</f>
        <v>5803.8500000000058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44493.62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20434.068000000003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6142.0320000000011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4330.920000000001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4094.6880000000006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1889.856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1181.1600000000001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905.55600000000004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7480.68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46458.960000000006</v>
      </c>
      <c r="J38" s="197"/>
    </row>
    <row r="39" spans="1:10" ht="20.25" x14ac:dyDescent="0.3">
      <c r="A39" s="177" t="s">
        <v>41</v>
      </c>
      <c r="B39" s="177"/>
      <c r="C39" s="177"/>
      <c r="D39" s="177"/>
      <c r="E39" s="177"/>
      <c r="F39" s="177"/>
      <c r="G39" s="63"/>
      <c r="H39" s="63"/>
    </row>
    <row r="40" spans="1:10" x14ac:dyDescent="0.25">
      <c r="A40" s="31"/>
      <c r="B40" s="31"/>
      <c r="C40" s="31"/>
      <c r="D40" s="31"/>
      <c r="E40" s="31"/>
      <c r="F40" s="31"/>
      <c r="G40" s="31"/>
      <c r="H40" s="31"/>
    </row>
    <row r="41" spans="1:10" ht="18" x14ac:dyDescent="0.25">
      <c r="A41" s="32" t="s">
        <v>831</v>
      </c>
      <c r="B41" s="31"/>
      <c r="C41" s="31"/>
      <c r="D41" s="31"/>
      <c r="E41" s="31"/>
      <c r="F41" s="31"/>
      <c r="G41" s="31"/>
      <c r="H41" s="31"/>
    </row>
    <row r="42" spans="1:10" x14ac:dyDescent="0.25">
      <c r="A42" s="31"/>
      <c r="B42" s="31"/>
      <c r="C42" s="31"/>
      <c r="D42" s="31"/>
      <c r="E42" s="31"/>
      <c r="F42" s="31"/>
      <c r="G42" s="31"/>
      <c r="H42" s="31"/>
    </row>
    <row r="43" spans="1:10" ht="18" x14ac:dyDescent="0.25">
      <c r="A43" s="32" t="s">
        <v>213</v>
      </c>
      <c r="B43" s="31"/>
      <c r="C43" s="31"/>
      <c r="D43" s="31"/>
      <c r="E43" s="31"/>
      <c r="F43" s="31"/>
      <c r="G43" s="31"/>
      <c r="H43" s="31"/>
    </row>
    <row r="44" spans="1:10" ht="15.75" thickBot="1" x14ac:dyDescent="0.3">
      <c r="A44" s="31"/>
      <c r="B44" s="31"/>
      <c r="C44" s="31"/>
      <c r="D44" s="31"/>
      <c r="E44" s="31"/>
      <c r="F44" s="31"/>
      <c r="G44" s="31"/>
      <c r="H44" s="31"/>
    </row>
    <row r="45" spans="1:10" ht="68.25" thickBot="1" x14ac:dyDescent="0.3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  <c r="G45" s="58"/>
      <c r="H45" s="31"/>
    </row>
    <row r="46" spans="1:10" x14ac:dyDescent="0.25">
      <c r="A46" s="36" t="s">
        <v>539</v>
      </c>
      <c r="B46" s="37" t="s">
        <v>48</v>
      </c>
      <c r="C46" s="39">
        <v>410</v>
      </c>
      <c r="D46" s="38"/>
      <c r="E46" s="38"/>
      <c r="F46" s="38"/>
      <c r="G46" s="31"/>
      <c r="H46" s="31"/>
    </row>
    <row r="47" spans="1:10" x14ac:dyDescent="0.25">
      <c r="A47" s="36" t="s">
        <v>215</v>
      </c>
      <c r="B47" s="37" t="s">
        <v>216</v>
      </c>
      <c r="C47" s="39">
        <v>197.5</v>
      </c>
      <c r="D47" s="38"/>
      <c r="E47" s="38"/>
      <c r="F47" s="38"/>
      <c r="G47" s="31"/>
      <c r="H47" s="31"/>
    </row>
    <row r="48" spans="1:10" s="123" customFormat="1" ht="30" customHeight="1" x14ac:dyDescent="0.25">
      <c r="A48" s="36" t="s">
        <v>217</v>
      </c>
      <c r="B48" s="37" t="s">
        <v>216</v>
      </c>
      <c r="C48" s="39">
        <v>196.5</v>
      </c>
      <c r="D48" s="38"/>
      <c r="E48" s="38"/>
      <c r="F48" s="38"/>
      <c r="G48" s="31"/>
      <c r="H48" s="31"/>
    </row>
    <row r="49" spans="1:8" s="123" customFormat="1" ht="30" customHeight="1" x14ac:dyDescent="0.25">
      <c r="A49" s="36" t="s">
        <v>259</v>
      </c>
      <c r="B49" s="37" t="s">
        <v>216</v>
      </c>
      <c r="C49" s="39">
        <v>197.5</v>
      </c>
      <c r="D49" s="38"/>
      <c r="E49" s="38"/>
      <c r="F49" s="38"/>
      <c r="G49" s="31"/>
      <c r="H49" s="31"/>
    </row>
    <row r="50" spans="1:8" s="123" customFormat="1" ht="30" customHeight="1" x14ac:dyDescent="0.25">
      <c r="A50" s="36" t="s">
        <v>262</v>
      </c>
      <c r="B50" s="37" t="s">
        <v>216</v>
      </c>
      <c r="C50" s="39">
        <v>197.5</v>
      </c>
      <c r="D50" s="38"/>
      <c r="E50" s="38"/>
      <c r="F50" s="38"/>
      <c r="G50" s="31"/>
      <c r="H50" s="31"/>
    </row>
    <row r="51" spans="1:8" s="123" customFormat="1" ht="30" customHeight="1" x14ac:dyDescent="0.25">
      <c r="A51" s="36" t="s">
        <v>263</v>
      </c>
      <c r="B51" s="37" t="s">
        <v>216</v>
      </c>
      <c r="C51" s="39">
        <v>197.5</v>
      </c>
      <c r="D51" s="38"/>
      <c r="E51" s="38"/>
      <c r="F51" s="38"/>
      <c r="G51" s="31"/>
      <c r="H51" s="31"/>
    </row>
    <row r="52" spans="1:8" s="123" customFormat="1" ht="30" customHeight="1" x14ac:dyDescent="0.25">
      <c r="A52" s="36" t="s">
        <v>264</v>
      </c>
      <c r="B52" s="37" t="s">
        <v>216</v>
      </c>
      <c r="C52" s="40">
        <v>1185</v>
      </c>
      <c r="D52" s="38"/>
      <c r="E52" s="38"/>
      <c r="F52" s="38"/>
      <c r="G52" s="31"/>
      <c r="H52" s="31"/>
    </row>
    <row r="53" spans="1:8" s="123" customFormat="1" ht="30" customHeight="1" x14ac:dyDescent="0.25">
      <c r="A53" s="36" t="s">
        <v>224</v>
      </c>
      <c r="B53" s="37" t="s">
        <v>216</v>
      </c>
      <c r="C53" s="40">
        <v>1185</v>
      </c>
      <c r="D53" s="38"/>
      <c r="E53" s="38"/>
      <c r="F53" s="38"/>
      <c r="G53" s="31"/>
      <c r="H53" s="31"/>
    </row>
    <row r="54" spans="1:8" s="123" customFormat="1" ht="30" customHeight="1" x14ac:dyDescent="0.25">
      <c r="A54" s="36" t="s">
        <v>225</v>
      </c>
      <c r="B54" s="37" t="s">
        <v>216</v>
      </c>
      <c r="C54" s="40">
        <v>1975</v>
      </c>
      <c r="D54" s="38"/>
      <c r="E54" s="38"/>
      <c r="F54" s="38"/>
      <c r="G54" s="31"/>
      <c r="H54" s="31"/>
    </row>
    <row r="55" spans="1:8" s="123" customFormat="1" ht="30" customHeight="1" x14ac:dyDescent="0.25">
      <c r="A55" s="36" t="s">
        <v>347</v>
      </c>
      <c r="B55" s="37" t="s">
        <v>244</v>
      </c>
      <c r="C55" s="40">
        <v>7541.5</v>
      </c>
      <c r="D55" s="38"/>
      <c r="E55" s="38"/>
      <c r="F55" s="38"/>
      <c r="G55" s="31"/>
      <c r="H55" s="31"/>
    </row>
    <row r="56" spans="1:8" s="123" customFormat="1" ht="30" customHeight="1" x14ac:dyDescent="0.25">
      <c r="A56" s="36" t="s">
        <v>269</v>
      </c>
      <c r="B56" s="37" t="s">
        <v>51</v>
      </c>
      <c r="C56" s="39">
        <v>197.5</v>
      </c>
      <c r="D56" s="38"/>
      <c r="E56" s="38"/>
      <c r="F56" s="38"/>
      <c r="G56" s="31"/>
      <c r="H56" s="31"/>
    </row>
    <row r="57" spans="1:8" s="123" customFormat="1" ht="30" customHeight="1" x14ac:dyDescent="0.25">
      <c r="A57" s="36" t="s">
        <v>542</v>
      </c>
      <c r="B57" s="37" t="s">
        <v>50</v>
      </c>
      <c r="C57" s="38"/>
      <c r="D57" s="38"/>
      <c r="E57" s="40">
        <v>2106</v>
      </c>
      <c r="F57" s="38"/>
      <c r="G57" s="31"/>
      <c r="H57" s="31"/>
    </row>
    <row r="58" spans="1:8" s="123" customFormat="1" ht="30" customHeight="1" x14ac:dyDescent="0.25">
      <c r="A58" s="36" t="s">
        <v>270</v>
      </c>
      <c r="B58" s="37" t="s">
        <v>486</v>
      </c>
      <c r="C58" s="38"/>
      <c r="D58" s="38"/>
      <c r="E58" s="40">
        <v>1021</v>
      </c>
      <c r="F58" s="38"/>
      <c r="G58" s="31"/>
      <c r="H58" s="31"/>
    </row>
    <row r="59" spans="1:8" s="123" customFormat="1" ht="30" customHeight="1" x14ac:dyDescent="0.25">
      <c r="A59" s="36" t="s">
        <v>227</v>
      </c>
      <c r="B59" s="37" t="s">
        <v>216</v>
      </c>
      <c r="C59" s="40">
        <v>3160</v>
      </c>
      <c r="D59" s="38"/>
      <c r="E59" s="38"/>
      <c r="F59" s="38"/>
      <c r="G59" s="31"/>
      <c r="H59" s="31"/>
    </row>
    <row r="60" spans="1:8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  <c r="G60" s="31"/>
      <c r="H60" s="31"/>
    </row>
    <row r="61" spans="1:8" s="123" customFormat="1" ht="30" customHeight="1" thickBot="1" x14ac:dyDescent="0.3">
      <c r="A61" s="36" t="s">
        <v>230</v>
      </c>
      <c r="B61" s="37" t="s">
        <v>216</v>
      </c>
      <c r="C61" s="40">
        <v>2765</v>
      </c>
      <c r="D61" s="38"/>
      <c r="E61" s="38"/>
      <c r="F61" s="38"/>
      <c r="G61" s="31"/>
      <c r="H61" s="31"/>
    </row>
    <row r="62" spans="1:8" s="123" customFormat="1" ht="30" customHeight="1" x14ac:dyDescent="0.25">
      <c r="A62" s="178" t="s">
        <v>52</v>
      </c>
      <c r="B62" s="178"/>
      <c r="C62" s="41">
        <v>22170.5</v>
      </c>
      <c r="D62" s="160"/>
      <c r="E62" s="41">
        <v>3127</v>
      </c>
      <c r="F62" s="160"/>
      <c r="G62" s="31"/>
      <c r="H62" s="31"/>
    </row>
    <row r="63" spans="1:8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25297.5</v>
      </c>
      <c r="G63" s="31"/>
      <c r="H63" s="31"/>
    </row>
    <row r="64" spans="1:8" s="123" customFormat="1" ht="30" customHeight="1" x14ac:dyDescent="0.25">
      <c r="A64" s="31"/>
      <c r="B64" s="31"/>
      <c r="C64" s="31"/>
      <c r="D64" s="31"/>
      <c r="E64" s="31"/>
      <c r="F64" s="31"/>
      <c r="G64" s="31"/>
      <c r="H64" s="31"/>
    </row>
    <row r="65" spans="1:8" s="123" customFormat="1" ht="30" customHeight="1" x14ac:dyDescent="0.25">
      <c r="A65" s="31"/>
      <c r="B65" s="31"/>
      <c r="C65" s="31"/>
      <c r="D65" s="31"/>
      <c r="E65" s="31"/>
      <c r="F65" s="31"/>
      <c r="G65" s="31"/>
      <c r="H65" s="31"/>
    </row>
    <row r="66" spans="1:8" s="123" customFormat="1" ht="30" customHeight="1" x14ac:dyDescent="0.25"/>
    <row r="67" spans="1:8" s="123" customFormat="1" ht="30" customHeight="1" x14ac:dyDescent="0.25"/>
    <row r="68" spans="1:8" s="123" customFormat="1" ht="30" customHeight="1" x14ac:dyDescent="0.25"/>
    <row r="69" spans="1:8" s="123" customFormat="1" ht="30" customHeight="1" x14ac:dyDescent="0.25"/>
    <row r="70" spans="1:8" s="123" customFormat="1" ht="30" customHeight="1" x14ac:dyDescent="0.25"/>
    <row r="71" spans="1:8" s="123" customFormat="1" ht="30" customHeight="1" x14ac:dyDescent="0.25"/>
    <row r="72" spans="1:8" s="123" customFormat="1" ht="30" customHeight="1" x14ac:dyDescent="0.25"/>
    <row r="73" spans="1:8" s="123" customFormat="1" ht="30" customHeight="1" x14ac:dyDescent="0.25"/>
    <row r="74" spans="1:8" s="123" customFormat="1" ht="30" customHeight="1" x14ac:dyDescent="0.25"/>
    <row r="75" spans="1:8" s="123" customFormat="1" ht="30" customHeight="1" x14ac:dyDescent="0.25"/>
    <row r="76" spans="1:8" s="123" customFormat="1" ht="30" customHeight="1" x14ac:dyDescent="0.25"/>
    <row r="77" spans="1:8" s="123" customFormat="1" ht="30" customHeight="1" x14ac:dyDescent="0.25"/>
    <row r="78" spans="1:8" s="123" customFormat="1" ht="30" customHeight="1" x14ac:dyDescent="0.25"/>
    <row r="79" spans="1:8" s="123" customFormat="1" ht="30" customHeight="1" x14ac:dyDescent="0.25"/>
    <row r="80" spans="1:8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39:F39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8" firstPageNumber="0" fitToHeight="3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0.7109375" customWidth="1"/>
    <col min="3" max="3" width="14.7109375" customWidth="1"/>
    <col min="4" max="4" width="11.42578125" customWidth="1"/>
    <col min="5" max="5" width="14.7109375" customWidth="1"/>
    <col min="6" max="6" width="13.5703125" customWidth="1"/>
    <col min="7" max="7" width="10.140625" bestFit="1" customWidth="1"/>
    <col min="8" max="8" width="2.140625" customWidth="1"/>
    <col min="9" max="9" width="8.7109375" customWidth="1"/>
    <col min="10" max="10" width="11.140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321.8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43556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48450.28</v>
      </c>
      <c r="F21" s="202"/>
      <c r="G21" s="202">
        <v>51337.2</v>
      </c>
      <c r="H21" s="202"/>
      <c r="I21" s="197">
        <f>SUM(E21-G21)</f>
        <v>-2886.9199999999983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463.28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20041.704000000005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6024.0960000000005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4247.76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4016.0640000000003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1853.568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1158.48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888.16800000000012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7337.0399999999991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45566.880000000005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123"/>
      <c r="B40" s="31"/>
      <c r="C40" s="31"/>
      <c r="D40" s="31"/>
      <c r="E40" s="31"/>
      <c r="F40" s="31"/>
      <c r="G40" s="31"/>
    </row>
    <row r="41" spans="1:10" ht="20.25" x14ac:dyDescent="0.3">
      <c r="A41" s="123"/>
      <c r="B41" s="177" t="s">
        <v>41</v>
      </c>
      <c r="C41" s="177"/>
      <c r="D41" s="177"/>
      <c r="E41" s="177"/>
      <c r="F41" s="177"/>
      <c r="G41" s="177"/>
    </row>
    <row r="42" spans="1:10" x14ac:dyDescent="0.25">
      <c r="A42" s="123"/>
      <c r="B42" s="31"/>
      <c r="C42" s="31"/>
      <c r="D42" s="31"/>
      <c r="E42" s="31"/>
      <c r="F42" s="31"/>
      <c r="G42" s="31"/>
    </row>
    <row r="43" spans="1:10" ht="18" x14ac:dyDescent="0.25">
      <c r="A43" s="123"/>
      <c r="B43" s="32" t="s">
        <v>832</v>
      </c>
      <c r="C43" s="31"/>
      <c r="D43" s="31"/>
      <c r="E43" s="31"/>
      <c r="F43" s="31"/>
      <c r="G43" s="31"/>
    </row>
    <row r="44" spans="1:10" x14ac:dyDescent="0.25">
      <c r="A44" s="123"/>
      <c r="B44" s="31"/>
      <c r="C44" s="31"/>
      <c r="D44" s="31"/>
      <c r="E44" s="31"/>
      <c r="F44" s="31"/>
      <c r="G44" s="31"/>
    </row>
    <row r="45" spans="1:10" ht="18" x14ac:dyDescent="0.25">
      <c r="A45" s="123"/>
      <c r="B45" s="32" t="s">
        <v>213</v>
      </c>
      <c r="C45" s="31"/>
      <c r="D45" s="31"/>
      <c r="E45" s="31"/>
      <c r="F45" s="31"/>
      <c r="G45" s="31"/>
    </row>
    <row r="46" spans="1:10" ht="15.75" thickBot="1" x14ac:dyDescent="0.3">
      <c r="A46" s="123"/>
      <c r="B46" s="31"/>
      <c r="C46" s="31"/>
      <c r="D46" s="31"/>
      <c r="E46" s="31"/>
      <c r="F46" s="31"/>
      <c r="G46" s="31"/>
    </row>
    <row r="47" spans="1:10" ht="45.75" thickBot="1" x14ac:dyDescent="0.3">
      <c r="A47" s="123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B48" s="36" t="s">
        <v>539</v>
      </c>
      <c r="C48" s="37" t="s">
        <v>48</v>
      </c>
      <c r="D48" s="39">
        <v>410</v>
      </c>
      <c r="E48" s="38"/>
      <c r="F48" s="38"/>
      <c r="G48" s="38"/>
    </row>
    <row r="49" spans="2:7" s="123" customFormat="1" ht="30" customHeight="1" x14ac:dyDescent="0.25">
      <c r="B49" s="36" t="s">
        <v>215</v>
      </c>
      <c r="C49" s="37" t="s">
        <v>216</v>
      </c>
      <c r="D49" s="39">
        <v>197.5</v>
      </c>
      <c r="E49" s="38"/>
      <c r="F49" s="38"/>
      <c r="G49" s="38"/>
    </row>
    <row r="50" spans="2:7" s="123" customFormat="1" ht="30" customHeight="1" x14ac:dyDescent="0.25">
      <c r="B50" s="36" t="s">
        <v>217</v>
      </c>
      <c r="C50" s="37" t="s">
        <v>216</v>
      </c>
      <c r="D50" s="39">
        <v>275.5</v>
      </c>
      <c r="E50" s="38"/>
      <c r="F50" s="38"/>
      <c r="G50" s="38"/>
    </row>
    <row r="51" spans="2:7" s="123" customFormat="1" ht="30" customHeight="1" x14ac:dyDescent="0.25">
      <c r="B51" s="36" t="s">
        <v>259</v>
      </c>
      <c r="C51" s="37" t="s">
        <v>216</v>
      </c>
      <c r="D51" s="39">
        <v>197.5</v>
      </c>
      <c r="E51" s="38"/>
      <c r="F51" s="38"/>
      <c r="G51" s="38"/>
    </row>
    <row r="52" spans="2:7" s="123" customFormat="1" ht="30" customHeight="1" x14ac:dyDescent="0.25">
      <c r="B52" s="36" t="s">
        <v>262</v>
      </c>
      <c r="C52" s="37" t="s">
        <v>216</v>
      </c>
      <c r="D52" s="39">
        <v>197.5</v>
      </c>
      <c r="E52" s="38"/>
      <c r="F52" s="38"/>
      <c r="G52" s="38"/>
    </row>
    <row r="53" spans="2:7" s="123" customFormat="1" ht="30" customHeight="1" x14ac:dyDescent="0.25">
      <c r="B53" s="36" t="s">
        <v>263</v>
      </c>
      <c r="C53" s="37" t="s">
        <v>216</v>
      </c>
      <c r="D53" s="39">
        <v>197.5</v>
      </c>
      <c r="E53" s="38"/>
      <c r="F53" s="38"/>
      <c r="G53" s="38"/>
    </row>
    <row r="54" spans="2:7" s="123" customFormat="1" ht="30" customHeight="1" x14ac:dyDescent="0.25">
      <c r="B54" s="36" t="s">
        <v>264</v>
      </c>
      <c r="C54" s="37" t="s">
        <v>216</v>
      </c>
      <c r="D54" s="40">
        <v>1185</v>
      </c>
      <c r="E54" s="38"/>
      <c r="F54" s="38"/>
      <c r="G54" s="38"/>
    </row>
    <row r="55" spans="2:7" s="123" customFormat="1" ht="30" customHeight="1" x14ac:dyDescent="0.25">
      <c r="B55" s="36" t="s">
        <v>596</v>
      </c>
      <c r="C55" s="37" t="s">
        <v>377</v>
      </c>
      <c r="D55" s="40">
        <v>5419</v>
      </c>
      <c r="E55" s="38"/>
      <c r="F55" s="38"/>
      <c r="G55" s="38"/>
    </row>
    <row r="56" spans="2:7" s="123" customFormat="1" ht="30" customHeight="1" x14ac:dyDescent="0.25">
      <c r="B56" s="36" t="s">
        <v>224</v>
      </c>
      <c r="C56" s="37" t="s">
        <v>216</v>
      </c>
      <c r="D56" s="40">
        <v>1185</v>
      </c>
      <c r="E56" s="38"/>
      <c r="F56" s="38"/>
      <c r="G56" s="38"/>
    </row>
    <row r="57" spans="2:7" s="123" customFormat="1" ht="30" customHeight="1" x14ac:dyDescent="0.25">
      <c r="B57" s="36" t="s">
        <v>225</v>
      </c>
      <c r="C57" s="37" t="s">
        <v>216</v>
      </c>
      <c r="D57" s="40">
        <v>1975</v>
      </c>
      <c r="E57" s="38"/>
      <c r="F57" s="38"/>
      <c r="G57" s="38"/>
    </row>
    <row r="58" spans="2:7" s="123" customFormat="1" ht="30" customHeight="1" x14ac:dyDescent="0.25">
      <c r="B58" s="36" t="s">
        <v>348</v>
      </c>
      <c r="C58" s="37" t="s">
        <v>284</v>
      </c>
      <c r="D58" s="38"/>
      <c r="E58" s="40">
        <v>1346</v>
      </c>
      <c r="F58" s="38"/>
      <c r="G58" s="38"/>
    </row>
    <row r="59" spans="2:7" s="123" customFormat="1" ht="30" customHeight="1" x14ac:dyDescent="0.25">
      <c r="B59" s="36" t="s">
        <v>269</v>
      </c>
      <c r="C59" s="37" t="s">
        <v>51</v>
      </c>
      <c r="D59" s="39">
        <v>197.5</v>
      </c>
      <c r="E59" s="38"/>
      <c r="F59" s="38"/>
      <c r="G59" s="38"/>
    </row>
    <row r="60" spans="2:7" s="123" customFormat="1" ht="30" customHeight="1" x14ac:dyDescent="0.25">
      <c r="B60" s="36" t="s">
        <v>453</v>
      </c>
      <c r="C60" s="37" t="s">
        <v>50</v>
      </c>
      <c r="D60" s="38"/>
      <c r="E60" s="38"/>
      <c r="F60" s="40">
        <v>1501</v>
      </c>
      <c r="G60" s="38"/>
    </row>
    <row r="61" spans="2:7" s="123" customFormat="1" ht="30" customHeight="1" x14ac:dyDescent="0.25">
      <c r="B61" s="36" t="s">
        <v>227</v>
      </c>
      <c r="C61" s="37" t="s">
        <v>216</v>
      </c>
      <c r="D61" s="40">
        <v>3160</v>
      </c>
      <c r="E61" s="38"/>
      <c r="F61" s="38"/>
      <c r="G61" s="38"/>
    </row>
    <row r="62" spans="2:7" s="123" customFormat="1" ht="30" customHeight="1" x14ac:dyDescent="0.25">
      <c r="B62" s="36" t="s">
        <v>227</v>
      </c>
      <c r="C62" s="37" t="s">
        <v>367</v>
      </c>
      <c r="D62" s="38"/>
      <c r="E62" s="39">
        <v>395</v>
      </c>
      <c r="F62" s="38"/>
      <c r="G62" s="38"/>
    </row>
    <row r="63" spans="2:7" s="123" customFormat="1" ht="30" customHeight="1" x14ac:dyDescent="0.25">
      <c r="B63" s="36" t="s">
        <v>229</v>
      </c>
      <c r="C63" s="37" t="s">
        <v>216</v>
      </c>
      <c r="D63" s="40">
        <v>2765</v>
      </c>
      <c r="E63" s="38"/>
      <c r="F63" s="38"/>
      <c r="G63" s="38"/>
    </row>
    <row r="64" spans="2:7" s="123" customFormat="1" ht="30" customHeight="1" thickBot="1" x14ac:dyDescent="0.3">
      <c r="B64" s="36" t="s">
        <v>230</v>
      </c>
      <c r="C64" s="37" t="s">
        <v>216</v>
      </c>
      <c r="D64" s="40">
        <v>2765</v>
      </c>
      <c r="E64" s="38"/>
      <c r="F64" s="38"/>
      <c r="G64" s="38"/>
    </row>
    <row r="65" spans="2:7" s="123" customFormat="1" ht="30" customHeight="1" x14ac:dyDescent="0.25">
      <c r="B65" s="178" t="s">
        <v>52</v>
      </c>
      <c r="C65" s="178"/>
      <c r="D65" s="41">
        <v>20127</v>
      </c>
      <c r="E65" s="41">
        <v>1741</v>
      </c>
      <c r="F65" s="41">
        <v>1501</v>
      </c>
      <c r="G65" s="160"/>
    </row>
    <row r="66" spans="2:7" s="123" customFormat="1" ht="30" customHeight="1" x14ac:dyDescent="0.25">
      <c r="B66" s="194" t="s">
        <v>22</v>
      </c>
      <c r="C66" s="194"/>
      <c r="D66" s="194"/>
      <c r="E66" s="194"/>
      <c r="F66" s="194"/>
      <c r="G66" s="108">
        <v>23369</v>
      </c>
    </row>
    <row r="67" spans="2:7" s="123" customFormat="1" ht="30" customHeight="1" x14ac:dyDescent="0.25">
      <c r="B67" s="31"/>
      <c r="C67" s="31"/>
      <c r="D67" s="31"/>
      <c r="E67" s="31"/>
      <c r="F67" s="31"/>
      <c r="G67" s="31"/>
    </row>
    <row r="68" spans="2:7" s="123" customFormat="1" ht="30" customHeight="1" x14ac:dyDescent="0.25">
      <c r="B68" s="31"/>
      <c r="C68" s="31"/>
      <c r="D68" s="31"/>
      <c r="E68" s="31"/>
      <c r="F68" s="31"/>
      <c r="G68" s="31"/>
    </row>
    <row r="69" spans="2:7" s="123" customFormat="1" ht="30" customHeight="1" x14ac:dyDescent="0.25"/>
    <row r="70" spans="2:7" s="123" customFormat="1" ht="30" customHeight="1" x14ac:dyDescent="0.25"/>
    <row r="71" spans="2:7" s="123" customFormat="1" ht="30" customHeight="1" x14ac:dyDescent="0.25"/>
    <row r="72" spans="2:7" s="123" customFormat="1" ht="30" customHeight="1" x14ac:dyDescent="0.25"/>
    <row r="73" spans="2:7" s="123" customFormat="1" ht="30" customHeight="1" x14ac:dyDescent="0.25"/>
    <row r="74" spans="2:7" s="123" customFormat="1" ht="30" customHeight="1" x14ac:dyDescent="0.25"/>
    <row r="75" spans="2:7" s="123" customFormat="1" ht="30" customHeight="1" x14ac:dyDescent="0.25"/>
    <row r="76" spans="2:7" s="123" customFormat="1" ht="30" customHeight="1" x14ac:dyDescent="0.25"/>
    <row r="77" spans="2:7" s="123" customFormat="1" ht="30" customHeight="1" x14ac:dyDescent="0.25"/>
    <row r="78" spans="2:7" s="123" customFormat="1" ht="30" customHeight="1" x14ac:dyDescent="0.25"/>
    <row r="79" spans="2:7" s="123" customFormat="1" ht="30" customHeight="1" x14ac:dyDescent="0.25"/>
    <row r="80" spans="2:7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B41:G41"/>
    <mergeCell ref="B65:C65"/>
    <mergeCell ref="B66:F6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2060"/>
    <pageSetUpPr fitToPage="1"/>
  </sheetPr>
  <dimension ref="A1:J246"/>
  <sheetViews>
    <sheetView topLeftCell="A17" zoomScale="70" zoomScaleNormal="70" workbookViewId="0">
      <selection activeCell="E21" sqref="E21:F21"/>
    </sheetView>
  </sheetViews>
  <sheetFormatPr defaultRowHeight="15" x14ac:dyDescent="0.25"/>
  <cols>
    <col min="1" max="1" width="11.7109375" customWidth="1"/>
    <col min="2" max="2" width="49.7109375" customWidth="1"/>
    <col min="3" max="5" width="14.7109375" customWidth="1"/>
    <col min="6" max="6" width="13.28515625" customWidth="1"/>
    <col min="7" max="7" width="8.7109375" customWidth="1"/>
    <col min="8" max="8" width="1.7109375" customWidth="1"/>
    <col min="9" max="9" width="8.7109375" customWidth="1"/>
    <col min="10" max="10" width="11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1964</v>
      </c>
    </row>
    <row r="7" spans="1:10" x14ac:dyDescent="0.25">
      <c r="A7" t="s">
        <v>8</v>
      </c>
      <c r="C7" s="20">
        <v>326.2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43556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53124.98</v>
      </c>
      <c r="F21" s="202"/>
      <c r="G21" s="202">
        <v>52246.12</v>
      </c>
      <c r="H21" s="202"/>
      <c r="I21" s="197">
        <f>SUM(E21-G21)</f>
        <v>878.86000000000058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1458.6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20315.736000000001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6106.4639999999999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4305.84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4070.9759999999997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1878.9119999999998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1174.32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900.3119999999999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7437.36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46189.919999999998</v>
      </c>
      <c r="J38" s="197"/>
    </row>
    <row r="39" spans="1:10" x14ac:dyDescent="0.25">
      <c r="A39" s="58"/>
      <c r="B39" s="58"/>
      <c r="C39" s="58"/>
      <c r="D39" s="58"/>
      <c r="E39" s="58"/>
      <c r="F39" s="58"/>
    </row>
    <row r="40" spans="1:10" ht="20.25" x14ac:dyDescent="0.3">
      <c r="A40" s="123"/>
      <c r="B40" s="177" t="s">
        <v>41</v>
      </c>
      <c r="C40" s="177"/>
      <c r="D40" s="177"/>
      <c r="E40" s="177"/>
      <c r="F40" s="177"/>
      <c r="G40" s="177"/>
    </row>
    <row r="41" spans="1:10" x14ac:dyDescent="0.25">
      <c r="A41" s="123"/>
      <c r="B41" s="31"/>
      <c r="C41" s="31"/>
      <c r="D41" s="31"/>
      <c r="E41" s="31"/>
      <c r="F41" s="31"/>
      <c r="G41" s="31"/>
    </row>
    <row r="42" spans="1:10" ht="18" x14ac:dyDescent="0.25">
      <c r="A42" s="123"/>
      <c r="B42" s="32" t="s">
        <v>833</v>
      </c>
      <c r="C42" s="31"/>
      <c r="D42" s="31"/>
      <c r="E42" s="31"/>
      <c r="F42" s="31"/>
      <c r="G42" s="31"/>
    </row>
    <row r="43" spans="1:10" x14ac:dyDescent="0.25">
      <c r="A43" s="123"/>
      <c r="B43" s="31"/>
      <c r="C43" s="31"/>
      <c r="D43" s="31"/>
      <c r="E43" s="31"/>
      <c r="F43" s="31"/>
      <c r="G43" s="31"/>
    </row>
    <row r="44" spans="1:10" ht="18" x14ac:dyDescent="0.25">
      <c r="A44" s="123"/>
      <c r="B44" s="32" t="s">
        <v>213</v>
      </c>
      <c r="C44" s="31"/>
      <c r="D44" s="31"/>
      <c r="E44" s="31"/>
      <c r="F44" s="31"/>
      <c r="G44" s="31"/>
    </row>
    <row r="45" spans="1:10" ht="15.75" thickBot="1" x14ac:dyDescent="0.3">
      <c r="A45" s="123"/>
      <c r="B45" s="31"/>
      <c r="C45" s="31"/>
      <c r="D45" s="31"/>
      <c r="E45" s="31"/>
      <c r="F45" s="31"/>
      <c r="G45" s="31"/>
    </row>
    <row r="46" spans="1:10" ht="68.25" thickBot="1" x14ac:dyDescent="0.3">
      <c r="A46" s="123"/>
      <c r="B46" s="33" t="s">
        <v>42</v>
      </c>
      <c r="C46" s="34" t="s">
        <v>43</v>
      </c>
      <c r="D46" s="34" t="s">
        <v>44</v>
      </c>
      <c r="E46" s="34" t="s">
        <v>45</v>
      </c>
      <c r="F46" s="34" t="s">
        <v>46</v>
      </c>
      <c r="G46" s="35" t="s">
        <v>47</v>
      </c>
    </row>
    <row r="47" spans="1:10" x14ac:dyDescent="0.25">
      <c r="A47" s="123"/>
      <c r="B47" s="36" t="s">
        <v>539</v>
      </c>
      <c r="C47" s="37" t="s">
        <v>48</v>
      </c>
      <c r="D47" s="39">
        <v>410</v>
      </c>
      <c r="E47" s="38"/>
      <c r="F47" s="38"/>
      <c r="G47" s="38"/>
    </row>
    <row r="48" spans="1:10" s="123" customFormat="1" ht="30" customHeight="1" x14ac:dyDescent="0.25">
      <c r="B48" s="36" t="s">
        <v>215</v>
      </c>
      <c r="C48" s="37" t="s">
        <v>216</v>
      </c>
      <c r="D48" s="39">
        <v>197.5</v>
      </c>
      <c r="E48" s="38"/>
      <c r="F48" s="38"/>
      <c r="G48" s="38"/>
    </row>
    <row r="49" spans="2:7" s="123" customFormat="1" ht="30" customHeight="1" x14ac:dyDescent="0.25">
      <c r="B49" s="36" t="s">
        <v>391</v>
      </c>
      <c r="C49" s="37" t="s">
        <v>253</v>
      </c>
      <c r="D49" s="40">
        <v>3000</v>
      </c>
      <c r="E49" s="38"/>
      <c r="F49" s="38"/>
      <c r="G49" s="38"/>
    </row>
    <row r="50" spans="2:7" s="123" customFormat="1" ht="30" customHeight="1" x14ac:dyDescent="0.25">
      <c r="B50" s="36" t="s">
        <v>217</v>
      </c>
      <c r="C50" s="37" t="s">
        <v>216</v>
      </c>
      <c r="D50" s="39">
        <v>275.5</v>
      </c>
      <c r="E50" s="38"/>
      <c r="F50" s="38"/>
      <c r="G50" s="38"/>
    </row>
    <row r="51" spans="2:7" s="123" customFormat="1" ht="30" customHeight="1" x14ac:dyDescent="0.25">
      <c r="B51" s="36" t="s">
        <v>259</v>
      </c>
      <c r="C51" s="37" t="s">
        <v>216</v>
      </c>
      <c r="D51" s="39">
        <v>197.5</v>
      </c>
      <c r="E51" s="38"/>
      <c r="F51" s="38"/>
      <c r="G51" s="38"/>
    </row>
    <row r="52" spans="2:7" s="123" customFormat="1" ht="30" customHeight="1" x14ac:dyDescent="0.25">
      <c r="B52" s="36" t="s">
        <v>262</v>
      </c>
      <c r="C52" s="37" t="s">
        <v>216</v>
      </c>
      <c r="D52" s="39">
        <v>197.5</v>
      </c>
      <c r="E52" s="38"/>
      <c r="F52" s="38"/>
      <c r="G52" s="38"/>
    </row>
    <row r="53" spans="2:7" s="123" customFormat="1" ht="30" customHeight="1" x14ac:dyDescent="0.25">
      <c r="B53" s="36" t="s">
        <v>263</v>
      </c>
      <c r="C53" s="37" t="s">
        <v>216</v>
      </c>
      <c r="D53" s="39">
        <v>197.5</v>
      </c>
      <c r="E53" s="38"/>
      <c r="F53" s="38"/>
      <c r="G53" s="38"/>
    </row>
    <row r="54" spans="2:7" s="123" customFormat="1" ht="30" customHeight="1" x14ac:dyDescent="0.25">
      <c r="B54" s="36" t="s">
        <v>264</v>
      </c>
      <c r="C54" s="37" t="s">
        <v>216</v>
      </c>
      <c r="D54" s="40">
        <v>1185</v>
      </c>
      <c r="E54" s="38"/>
      <c r="F54" s="38"/>
      <c r="G54" s="38"/>
    </row>
    <row r="55" spans="2:7" s="123" customFormat="1" ht="30" customHeight="1" x14ac:dyDescent="0.25">
      <c r="B55" s="36" t="s">
        <v>224</v>
      </c>
      <c r="C55" s="37" t="s">
        <v>216</v>
      </c>
      <c r="D55" s="40">
        <v>1185</v>
      </c>
      <c r="E55" s="38"/>
      <c r="F55" s="38"/>
      <c r="G55" s="38"/>
    </row>
    <row r="56" spans="2:7" s="123" customFormat="1" ht="30" customHeight="1" x14ac:dyDescent="0.25">
      <c r="B56" s="36" t="s">
        <v>225</v>
      </c>
      <c r="C56" s="37" t="s">
        <v>216</v>
      </c>
      <c r="D56" s="40">
        <v>1975</v>
      </c>
      <c r="E56" s="38"/>
      <c r="F56" s="38"/>
      <c r="G56" s="38"/>
    </row>
    <row r="57" spans="2:7" s="123" customFormat="1" ht="30" customHeight="1" x14ac:dyDescent="0.25">
      <c r="B57" s="36" t="s">
        <v>269</v>
      </c>
      <c r="C57" s="37" t="s">
        <v>51</v>
      </c>
      <c r="D57" s="39">
        <v>197.5</v>
      </c>
      <c r="E57" s="38"/>
      <c r="F57" s="38"/>
      <c r="G57" s="38"/>
    </row>
    <row r="58" spans="2:7" s="123" customFormat="1" ht="30" customHeight="1" x14ac:dyDescent="0.25">
      <c r="B58" s="36" t="s">
        <v>227</v>
      </c>
      <c r="C58" s="37" t="s">
        <v>216</v>
      </c>
      <c r="D58" s="40">
        <v>3160</v>
      </c>
      <c r="E58" s="38"/>
      <c r="F58" s="38"/>
      <c r="G58" s="38"/>
    </row>
    <row r="59" spans="2:7" s="123" customFormat="1" ht="30" customHeight="1" x14ac:dyDescent="0.25">
      <c r="B59" s="36" t="s">
        <v>412</v>
      </c>
      <c r="C59" s="37" t="s">
        <v>326</v>
      </c>
      <c r="D59" s="38"/>
      <c r="E59" s="39">
        <v>790</v>
      </c>
      <c r="F59" s="38"/>
      <c r="G59" s="38"/>
    </row>
    <row r="60" spans="2:7" s="123" customFormat="1" ht="30" customHeight="1" x14ac:dyDescent="0.25">
      <c r="B60" s="36" t="s">
        <v>229</v>
      </c>
      <c r="C60" s="37" t="s">
        <v>216</v>
      </c>
      <c r="D60" s="40">
        <v>2765</v>
      </c>
      <c r="E60" s="38"/>
      <c r="F60" s="38"/>
      <c r="G60" s="38"/>
    </row>
    <row r="61" spans="2:7" s="123" customFormat="1" ht="30" customHeight="1" thickBot="1" x14ac:dyDescent="0.3">
      <c r="B61" s="36" t="s">
        <v>230</v>
      </c>
      <c r="C61" s="37" t="s">
        <v>216</v>
      </c>
      <c r="D61" s="40">
        <v>2765</v>
      </c>
      <c r="E61" s="38"/>
      <c r="F61" s="38"/>
      <c r="G61" s="38"/>
    </row>
    <row r="62" spans="2:7" s="123" customFormat="1" ht="30" customHeight="1" x14ac:dyDescent="0.25">
      <c r="B62" s="178" t="s">
        <v>52</v>
      </c>
      <c r="C62" s="178"/>
      <c r="D62" s="41">
        <v>17708</v>
      </c>
      <c r="E62" s="157">
        <v>790</v>
      </c>
      <c r="F62" s="160"/>
      <c r="G62" s="160"/>
    </row>
    <row r="63" spans="2:7" s="123" customFormat="1" ht="30" customHeight="1" x14ac:dyDescent="0.25">
      <c r="B63" s="194" t="s">
        <v>22</v>
      </c>
      <c r="C63" s="194"/>
      <c r="D63" s="194"/>
      <c r="E63" s="194"/>
      <c r="F63" s="194"/>
      <c r="G63" s="108">
        <v>18498</v>
      </c>
    </row>
    <row r="64" spans="2:7" s="123" customFormat="1" ht="30" customHeight="1" x14ac:dyDescent="0.25">
      <c r="B64" s="31"/>
      <c r="C64" s="31"/>
      <c r="D64" s="31"/>
      <c r="E64" s="31"/>
      <c r="F64" s="31"/>
      <c r="G64" s="31"/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B40:G40"/>
    <mergeCell ref="B62:C62"/>
    <mergeCell ref="B63:F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8.7109375" customWidth="1"/>
    <col min="10" max="10" width="11.42578125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318.5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43839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39">
        <v>36722.980000000003</v>
      </c>
      <c r="F21" s="240"/>
      <c r="G21" s="202">
        <v>33080.61</v>
      </c>
      <c r="H21" s="202"/>
      <c r="I21" s="197">
        <f>SUM(E21-G21)</f>
        <v>3642.3700000000026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5747.09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19110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 t="shared" ref="I29:I37" si="0"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4204.2000000000007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0.11</v>
      </c>
      <c r="H31" s="196"/>
      <c r="I31" s="197">
        <f t="shared" si="0"/>
        <v>420.42000000000007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1834.56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1146.5999999999999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879.06000000000017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7185.36</v>
      </c>
      <c r="J37" s="197"/>
    </row>
    <row r="38" spans="1:10" ht="17.2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34780.200000000004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834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539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215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36" t="s">
        <v>217</v>
      </c>
      <c r="B49" s="37" t="s">
        <v>216</v>
      </c>
      <c r="C49" s="39">
        <v>275.5</v>
      </c>
      <c r="D49" s="38"/>
      <c r="E49" s="38"/>
      <c r="F49" s="38"/>
    </row>
    <row r="50" spans="1:6" s="123" customFormat="1" ht="30" customHeight="1" x14ac:dyDescent="0.25">
      <c r="A50" s="36" t="s">
        <v>259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262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263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264</v>
      </c>
      <c r="B53" s="37" t="s">
        <v>216</v>
      </c>
      <c r="C53" s="40">
        <v>1185</v>
      </c>
      <c r="D53" s="38"/>
      <c r="E53" s="38"/>
      <c r="F53" s="38"/>
    </row>
    <row r="54" spans="1:6" s="123" customFormat="1" ht="30" customHeight="1" x14ac:dyDescent="0.25">
      <c r="A54" s="36" t="s">
        <v>224</v>
      </c>
      <c r="B54" s="37" t="s">
        <v>216</v>
      </c>
      <c r="C54" s="40">
        <v>1185</v>
      </c>
      <c r="D54" s="38"/>
      <c r="E54" s="38"/>
      <c r="F54" s="38"/>
    </row>
    <row r="55" spans="1:6" s="123" customFormat="1" ht="30" customHeight="1" x14ac:dyDescent="0.25">
      <c r="A55" s="36" t="s">
        <v>344</v>
      </c>
      <c r="B55" s="37" t="s">
        <v>49</v>
      </c>
      <c r="C55" s="38"/>
      <c r="D55" s="38"/>
      <c r="E55" s="39">
        <v>790</v>
      </c>
      <c r="F55" s="38"/>
    </row>
    <row r="56" spans="1:6" s="123" customFormat="1" ht="30" customHeight="1" x14ac:dyDescent="0.25">
      <c r="A56" s="36" t="s">
        <v>225</v>
      </c>
      <c r="B56" s="37" t="s">
        <v>216</v>
      </c>
      <c r="C56" s="40">
        <v>1975</v>
      </c>
      <c r="D56" s="38"/>
      <c r="E56" s="38"/>
      <c r="F56" s="38"/>
    </row>
    <row r="57" spans="1:6" s="123" customFormat="1" ht="30" customHeight="1" x14ac:dyDescent="0.25">
      <c r="A57" s="36" t="s">
        <v>269</v>
      </c>
      <c r="B57" s="37" t="s">
        <v>51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227</v>
      </c>
      <c r="B58" s="37" t="s">
        <v>216</v>
      </c>
      <c r="C58" s="40">
        <v>3160</v>
      </c>
      <c r="D58" s="38"/>
      <c r="E58" s="38"/>
      <c r="F58" s="38"/>
    </row>
    <row r="59" spans="1:6" s="123" customFormat="1" ht="30" customHeight="1" x14ac:dyDescent="0.25">
      <c r="A59" s="36" t="s">
        <v>229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thickBot="1" x14ac:dyDescent="0.3">
      <c r="A60" s="36" t="s">
        <v>230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x14ac:dyDescent="0.25">
      <c r="A61" s="178" t="s">
        <v>52</v>
      </c>
      <c r="B61" s="178"/>
      <c r="C61" s="41">
        <v>14708</v>
      </c>
      <c r="D61" s="160"/>
      <c r="E61" s="157">
        <v>790</v>
      </c>
      <c r="F61" s="160"/>
    </row>
    <row r="62" spans="1:6" s="123" customFormat="1" ht="30" customHeight="1" x14ac:dyDescent="0.25">
      <c r="A62" s="194" t="s">
        <v>22</v>
      </c>
      <c r="B62" s="194"/>
      <c r="C62" s="194"/>
      <c r="D62" s="194"/>
      <c r="E62" s="194"/>
      <c r="F62" s="108">
        <v>15498</v>
      </c>
    </row>
    <row r="63" spans="1:6" s="123" customFormat="1" ht="30" customHeight="1" x14ac:dyDescent="0.25">
      <c r="A63" s="31"/>
      <c r="B63" s="31"/>
      <c r="C63" s="31"/>
      <c r="D63" s="31"/>
      <c r="E63" s="31"/>
      <c r="F63" s="31"/>
    </row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61:B61"/>
    <mergeCell ref="A62:E6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" customWidth="1"/>
    <col min="7" max="7" width="8.7109375" customWidth="1"/>
    <col min="8" max="8" width="4.140625" customWidth="1"/>
    <col min="9" max="9" width="8.7109375" customWidth="1"/>
    <col min="10" max="10" width="11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1961</v>
      </c>
    </row>
    <row r="7" spans="1:10" x14ac:dyDescent="0.25">
      <c r="A7" t="s">
        <v>8</v>
      </c>
      <c r="C7" s="20">
        <v>312.2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43556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44017.11</v>
      </c>
      <c r="F21" s="202"/>
      <c r="G21" s="202">
        <v>43839.12</v>
      </c>
      <c r="H21" s="202"/>
      <c r="I21" s="197">
        <f>SUM(E21-G21)</f>
        <v>177.98999999999796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27491.33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19443.815999999999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5844.384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4121.04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3896.2559999999999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1798.2719999999999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1123.92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861.67200000000003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7118.16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44207.51999999999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835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246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571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572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584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394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574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262</v>
      </c>
      <c r="B54" s="37" t="s">
        <v>292</v>
      </c>
      <c r="C54" s="38"/>
      <c r="D54" s="38"/>
      <c r="E54" s="39">
        <v>395</v>
      </c>
      <c r="F54" s="38"/>
    </row>
    <row r="55" spans="1:6" s="123" customFormat="1" ht="30" customHeight="1" x14ac:dyDescent="0.25">
      <c r="A55" s="36" t="s">
        <v>397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328</v>
      </c>
      <c r="B56" s="37" t="s">
        <v>782</v>
      </c>
      <c r="C56" s="38"/>
      <c r="D56" s="38"/>
      <c r="E56" s="40">
        <v>1048</v>
      </c>
      <c r="F56" s="38"/>
    </row>
    <row r="57" spans="1:6" s="123" customFormat="1" ht="30" customHeight="1" x14ac:dyDescent="0.25">
      <c r="A57" s="36" t="s">
        <v>264</v>
      </c>
      <c r="B57" s="37" t="s">
        <v>216</v>
      </c>
      <c r="C57" s="40">
        <v>1185</v>
      </c>
      <c r="D57" s="38"/>
      <c r="E57" s="38"/>
      <c r="F57" s="38"/>
    </row>
    <row r="58" spans="1:6" s="123" customFormat="1" ht="30" customHeight="1" x14ac:dyDescent="0.25">
      <c r="A58" s="36" t="s">
        <v>495</v>
      </c>
      <c r="B58" s="37" t="s">
        <v>216</v>
      </c>
      <c r="C58" s="39">
        <v>987.5</v>
      </c>
      <c r="D58" s="38"/>
      <c r="E58" s="38"/>
      <c r="F58" s="38"/>
    </row>
    <row r="59" spans="1:6" s="123" customFormat="1" ht="30" customHeight="1" x14ac:dyDescent="0.25">
      <c r="A59" s="36" t="s">
        <v>268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542</v>
      </c>
      <c r="B60" s="37" t="s">
        <v>51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528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230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14708</v>
      </c>
      <c r="D64" s="160"/>
      <c r="E64" s="41">
        <v>1443</v>
      </c>
      <c r="F64" s="160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16151</v>
      </c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4:B64"/>
    <mergeCell ref="A65:E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2060"/>
    <pageSetUpPr fitToPage="1"/>
  </sheetPr>
  <dimension ref="A1:J246"/>
  <sheetViews>
    <sheetView topLeftCell="A31" zoomScale="70" zoomScaleNormal="70" workbookViewId="0">
      <selection activeCell="B41" sqref="B41:G80"/>
    </sheetView>
  </sheetViews>
  <sheetFormatPr defaultRowHeight="15" x14ac:dyDescent="0.25"/>
  <cols>
    <col min="1" max="1" width="11.7109375" customWidth="1"/>
    <col min="2" max="2" width="24.5703125" customWidth="1"/>
    <col min="3" max="3" width="28.5703125" customWidth="1"/>
    <col min="4" max="4" width="10.28515625" customWidth="1"/>
    <col min="5" max="5" width="8.7109375" customWidth="1"/>
    <col min="6" max="6" width="14.85546875" customWidth="1"/>
    <col min="7" max="7" width="12.42578125" customWidth="1"/>
    <col min="8" max="8" width="13.42578125" customWidth="1"/>
    <col min="9" max="9" width="11.140625" customWidth="1"/>
    <col min="10" max="10" width="10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1961</v>
      </c>
    </row>
    <row r="7" spans="1:10" x14ac:dyDescent="0.25">
      <c r="A7" t="s">
        <v>8</v>
      </c>
      <c r="C7" s="20">
        <v>317.39999999999998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144">
        <v>43556</v>
      </c>
      <c r="I11" s="144">
        <v>43922</v>
      </c>
      <c r="J11" s="141"/>
    </row>
    <row r="12" spans="1:10" x14ac:dyDescent="0.25">
      <c r="A12" t="s">
        <v>13</v>
      </c>
      <c r="G12" t="s">
        <v>14</v>
      </c>
      <c r="H12" s="133">
        <v>11.24</v>
      </c>
      <c r="I12" s="133">
        <v>11.8</v>
      </c>
      <c r="J12" s="143"/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45959.6</v>
      </c>
      <c r="F21" s="202"/>
      <c r="G21" s="202">
        <v>39257.22</v>
      </c>
      <c r="H21" s="202"/>
      <c r="I21" s="197">
        <f>SUM(E21-G21)</f>
        <v>6702.3799999999974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29626.080000000002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19767.671999999999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5941.7280000000001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4189.68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3961.152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1828.2239999999997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1142.6399999999999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876.02399999999989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7236.7199999999993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44943.839999999997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</row>
    <row r="41" spans="1:10" ht="20.25" x14ac:dyDescent="0.3">
      <c r="A41" s="63"/>
    </row>
    <row r="42" spans="1:10" x14ac:dyDescent="0.25">
      <c r="A42" s="31"/>
    </row>
    <row r="43" spans="1:10" x14ac:dyDescent="0.25">
      <c r="A43" s="31"/>
    </row>
    <row r="44" spans="1:10" x14ac:dyDescent="0.25">
      <c r="A44" s="31"/>
    </row>
    <row r="45" spans="1:10" x14ac:dyDescent="0.25">
      <c r="A45" s="31"/>
    </row>
    <row r="46" spans="1:10" x14ac:dyDescent="0.25">
      <c r="A46" s="31"/>
    </row>
    <row r="47" spans="1:10" x14ac:dyDescent="0.25">
      <c r="A47" s="31"/>
    </row>
    <row r="48" spans="1:10" s="123" customFormat="1" ht="30" customHeight="1" x14ac:dyDescent="0.25">
      <c r="A48" s="31"/>
    </row>
    <row r="49" spans="1:1" s="123" customFormat="1" ht="30" customHeight="1" x14ac:dyDescent="0.25">
      <c r="A49" s="31"/>
    </row>
    <row r="50" spans="1:1" s="123" customFormat="1" ht="30" customHeight="1" x14ac:dyDescent="0.25">
      <c r="A50" s="31"/>
    </row>
    <row r="51" spans="1:1" s="123" customFormat="1" ht="30" customHeight="1" x14ac:dyDescent="0.25">
      <c r="A51" s="31"/>
    </row>
    <row r="52" spans="1:1" s="123" customFormat="1" ht="30" customHeight="1" x14ac:dyDescent="0.25">
      <c r="A52" s="31"/>
    </row>
    <row r="53" spans="1:1" s="123" customFormat="1" ht="30" customHeight="1" x14ac:dyDescent="0.25">
      <c r="A53" s="31"/>
    </row>
    <row r="54" spans="1:1" s="123" customFormat="1" ht="30" customHeight="1" x14ac:dyDescent="0.25">
      <c r="A54" s="31"/>
    </row>
    <row r="55" spans="1:1" s="123" customFormat="1" ht="30" customHeight="1" x14ac:dyDescent="0.25">
      <c r="A55" s="31"/>
    </row>
    <row r="56" spans="1:1" s="123" customFormat="1" ht="30" customHeight="1" x14ac:dyDescent="0.25">
      <c r="A56" s="31"/>
    </row>
    <row r="57" spans="1:1" s="123" customFormat="1" ht="30" customHeight="1" x14ac:dyDescent="0.25">
      <c r="A57" s="31"/>
    </row>
    <row r="58" spans="1:1" s="123" customFormat="1" ht="30" customHeight="1" x14ac:dyDescent="0.25">
      <c r="A58" s="31"/>
    </row>
    <row r="59" spans="1:1" s="123" customFormat="1" ht="30" customHeight="1" x14ac:dyDescent="0.25">
      <c r="A59" s="31"/>
    </row>
    <row r="60" spans="1:1" s="123" customFormat="1" ht="30" customHeight="1" x14ac:dyDescent="0.25">
      <c r="A60" s="31"/>
    </row>
    <row r="61" spans="1:1" s="123" customFormat="1" ht="30" customHeight="1" x14ac:dyDescent="0.25">
      <c r="A61" s="31"/>
    </row>
    <row r="62" spans="1:1" s="123" customFormat="1" ht="30" customHeight="1" x14ac:dyDescent="0.25">
      <c r="A62" s="31"/>
    </row>
    <row r="63" spans="1:1" s="123" customFormat="1" ht="30" customHeight="1" x14ac:dyDescent="0.25">
      <c r="A63" s="31"/>
    </row>
    <row r="64" spans="1:1" s="123" customFormat="1" ht="30" customHeight="1" x14ac:dyDescent="0.25">
      <c r="A64" s="31"/>
    </row>
    <row r="65" spans="1:1" s="123" customFormat="1" ht="30" customHeight="1" x14ac:dyDescent="0.25">
      <c r="A65" s="31"/>
    </row>
    <row r="66" spans="1:1" s="123" customFormat="1" ht="30" customHeight="1" x14ac:dyDescent="0.25">
      <c r="A66" s="31"/>
    </row>
    <row r="67" spans="1:1" s="123" customFormat="1" ht="30" customHeight="1" x14ac:dyDescent="0.25">
      <c r="A67" s="31"/>
    </row>
    <row r="68" spans="1:1" s="123" customFormat="1" ht="30" customHeight="1" x14ac:dyDescent="0.25">
      <c r="A68" s="31"/>
    </row>
    <row r="69" spans="1:1" s="123" customFormat="1" ht="30" customHeight="1" x14ac:dyDescent="0.25"/>
    <row r="70" spans="1:1" s="123" customFormat="1" ht="30" customHeight="1" x14ac:dyDescent="0.25"/>
    <row r="71" spans="1:1" s="123" customFormat="1" ht="30" customHeight="1" x14ac:dyDescent="0.25"/>
    <row r="72" spans="1:1" s="123" customFormat="1" ht="30" customHeight="1" x14ac:dyDescent="0.25"/>
    <row r="73" spans="1:1" s="123" customFormat="1" ht="30" customHeight="1" x14ac:dyDescent="0.25"/>
    <row r="74" spans="1:1" s="123" customFormat="1" ht="30" customHeight="1" x14ac:dyDescent="0.25"/>
    <row r="75" spans="1:1" s="123" customFormat="1" ht="30" customHeight="1" x14ac:dyDescent="0.25"/>
    <row r="76" spans="1:1" s="123" customFormat="1" ht="30" customHeight="1" x14ac:dyDescent="0.25"/>
    <row r="77" spans="1:1" s="123" customFormat="1" ht="30" customHeight="1" x14ac:dyDescent="0.25"/>
    <row r="78" spans="1:1" s="123" customFormat="1" ht="30" customHeight="1" x14ac:dyDescent="0.25"/>
    <row r="79" spans="1:1" s="123" customFormat="1" ht="30" customHeight="1" x14ac:dyDescent="0.25"/>
    <row r="80" spans="1:1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2060"/>
    <pageSetUpPr fitToPage="1"/>
  </sheetPr>
  <dimension ref="A1:J246"/>
  <sheetViews>
    <sheetView topLeftCell="A34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6.28515625" customWidth="1"/>
    <col min="7" max="7" width="8.7109375" customWidth="1"/>
    <col min="8" max="8" width="4.140625" customWidth="1"/>
    <col min="9" max="9" width="8.7109375" customWidth="1"/>
    <col min="10" max="10" width="10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211</v>
      </c>
      <c r="D2" s="206"/>
      <c r="E2" s="206"/>
      <c r="F2" s="206"/>
      <c r="G2" s="1" t="s">
        <v>3</v>
      </c>
      <c r="H2" s="206" t="s">
        <v>116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1962</v>
      </c>
    </row>
    <row r="7" spans="1:10" x14ac:dyDescent="0.25">
      <c r="A7" t="s">
        <v>8</v>
      </c>
      <c r="C7" s="20">
        <v>333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43556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48777.84</v>
      </c>
      <c r="F21" s="202"/>
      <c r="G21" s="202">
        <v>47650.59</v>
      </c>
      <c r="H21" s="202"/>
      <c r="I21" s="197">
        <v>1127.25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3523.52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20739.240000000002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6233.76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4395.6000000000004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4155.84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1918.08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1198.8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919.08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7592.4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47152.80000000001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836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246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571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36" t="s">
        <v>572</v>
      </c>
      <c r="B49" s="37" t="s">
        <v>241</v>
      </c>
      <c r="C49" s="38"/>
      <c r="D49" s="39">
        <v>395</v>
      </c>
      <c r="E49" s="38"/>
      <c r="F49" s="38"/>
    </row>
    <row r="50" spans="1:6" s="123" customFormat="1" ht="30" customHeight="1" x14ac:dyDescent="0.25">
      <c r="A50" s="36" t="s">
        <v>572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584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394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574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397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264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492</v>
      </c>
      <c r="B56" s="37" t="s">
        <v>490</v>
      </c>
      <c r="C56" s="38"/>
      <c r="D56" s="38"/>
      <c r="E56" s="39">
        <v>400</v>
      </c>
      <c r="F56" s="38"/>
    </row>
    <row r="57" spans="1:6" s="123" customFormat="1" ht="30" customHeight="1" x14ac:dyDescent="0.25">
      <c r="A57" s="36" t="s">
        <v>495</v>
      </c>
      <c r="B57" s="37" t="s">
        <v>216</v>
      </c>
      <c r="C57" s="39">
        <v>987.5</v>
      </c>
      <c r="D57" s="38"/>
      <c r="E57" s="38"/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616</v>
      </c>
      <c r="B59" s="37" t="s">
        <v>244</v>
      </c>
      <c r="C59" s="40">
        <v>3062.5</v>
      </c>
      <c r="D59" s="38"/>
      <c r="E59" s="38"/>
      <c r="F59" s="38"/>
    </row>
    <row r="60" spans="1:6" s="123" customFormat="1" ht="30" customHeight="1" x14ac:dyDescent="0.25">
      <c r="A60" s="36" t="s">
        <v>542</v>
      </c>
      <c r="B60" s="37" t="s">
        <v>51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528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230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17770.5</v>
      </c>
      <c r="D64" s="157">
        <v>395</v>
      </c>
      <c r="E64" s="157">
        <v>400</v>
      </c>
      <c r="F64" s="161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18565.5</v>
      </c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0:F40"/>
    <mergeCell ref="A64:B64"/>
    <mergeCell ref="A65:E65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J246"/>
  <sheetViews>
    <sheetView topLeftCell="A26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10" customWidth="1"/>
    <col min="6" max="6" width="10.85546875" customWidth="1"/>
    <col min="7" max="7" width="8.7109375" customWidth="1"/>
    <col min="8" max="8" width="4.140625" customWidth="1"/>
    <col min="9" max="9" width="10.5703125" customWidth="1"/>
    <col min="10" max="10" width="12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66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1973</v>
      </c>
    </row>
    <row r="7" spans="1:10" x14ac:dyDescent="0.25">
      <c r="A7" t="s">
        <v>8</v>
      </c>
      <c r="C7" s="20">
        <v>3384.7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70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43469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22.66</v>
      </c>
      <c r="J12" s="133">
        <v>23.8</v>
      </c>
    </row>
    <row r="13" spans="1:10" x14ac:dyDescent="0.25">
      <c r="H13" s="22"/>
      <c r="I13" s="25"/>
      <c r="J13" s="25"/>
    </row>
    <row r="14" spans="1:10" x14ac:dyDescent="0.25">
      <c r="H14" s="22"/>
      <c r="I14" s="42"/>
      <c r="J14" s="25"/>
    </row>
    <row r="15" spans="1:10" ht="15.75" customHeight="1" x14ac:dyDescent="0.25">
      <c r="I15" s="43"/>
      <c r="J15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985692.76</v>
      </c>
      <c r="F21" s="202"/>
      <c r="G21" s="202">
        <v>953771.95</v>
      </c>
      <c r="H21" s="202"/>
      <c r="I21" s="197">
        <f>SUM(E21-G21)</f>
        <v>31920.810000000056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9"/>
      <c r="E24" s="44"/>
      <c r="F24" s="44"/>
      <c r="G24" s="44"/>
      <c r="H24" s="45"/>
      <c r="I24" s="27"/>
      <c r="J24" s="29">
        <v>249915.54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5.47</v>
      </c>
      <c r="H28" s="199"/>
      <c r="I28" s="197">
        <f>G28*$C$7*12</f>
        <v>222171.70799999998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188053.93199999997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9">
        <v>1.1100000000000001</v>
      </c>
      <c r="H30" s="199"/>
      <c r="I30" s="197">
        <f>G30*$C$7*12</f>
        <v>45084.204000000005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4.5999999999999996</v>
      </c>
      <c r="H31" s="196"/>
      <c r="I31" s="197">
        <f t="shared" ref="I31:I37" si="0">G31*$C$7*12</f>
        <v>186835.43999999997</v>
      </c>
      <c r="J31" s="197"/>
    </row>
    <row r="32" spans="1:10" ht="25.15" customHeight="1" x14ac:dyDescent="0.25">
      <c r="A32" s="30">
        <v>5</v>
      </c>
      <c r="B32" s="195" t="s">
        <v>67</v>
      </c>
      <c r="C32" s="195"/>
      <c r="D32" s="195"/>
      <c r="E32" s="195"/>
      <c r="F32" s="113" t="s">
        <v>14</v>
      </c>
      <c r="G32" s="196">
        <v>2.41</v>
      </c>
      <c r="H32" s="196"/>
      <c r="I32" s="197">
        <f t="shared" si="0"/>
        <v>97885.524000000005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2.41</v>
      </c>
      <c r="H33" s="196"/>
      <c r="I33" s="197">
        <f t="shared" si="0"/>
        <v>97885.524000000005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19495.871999999999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12184.919999999998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9341.7720000000008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2.16</v>
      </c>
      <c r="H37" s="196"/>
      <c r="I37" s="197">
        <f t="shared" si="0"/>
        <v>87731.423999999999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23.8</v>
      </c>
      <c r="H38" s="199"/>
      <c r="I38" s="197">
        <f>I28+I29+I30+I31+I32+I33+I34+I35+I36+I37</f>
        <v>966670.32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customHeight="1" x14ac:dyDescent="0.3">
      <c r="A40" s="212"/>
      <c r="B40" s="212"/>
      <c r="C40" s="212"/>
      <c r="D40" s="212"/>
      <c r="E40" s="212"/>
      <c r="F40" s="212"/>
      <c r="G40" s="212"/>
      <c r="H40" s="212"/>
      <c r="I40" s="212"/>
      <c r="J40" s="212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507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508</v>
      </c>
      <c r="B48" s="37" t="s">
        <v>284</v>
      </c>
      <c r="C48" s="38"/>
      <c r="D48" s="39">
        <v>790</v>
      </c>
      <c r="E48" s="38"/>
      <c r="F48" s="38"/>
    </row>
    <row r="49" spans="1:6" s="123" customFormat="1" ht="30" customHeight="1" x14ac:dyDescent="0.25">
      <c r="A49" s="36" t="s">
        <v>285</v>
      </c>
      <c r="B49" s="37" t="s">
        <v>470</v>
      </c>
      <c r="C49" s="39">
        <v>790</v>
      </c>
      <c r="D49" s="38"/>
      <c r="E49" s="38"/>
      <c r="F49" s="38"/>
    </row>
    <row r="50" spans="1:6" s="123" customFormat="1" ht="30" customHeight="1" x14ac:dyDescent="0.25">
      <c r="A50" s="36" t="s">
        <v>285</v>
      </c>
      <c r="B50" s="37" t="s">
        <v>271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234</v>
      </c>
      <c r="B51" s="37" t="s">
        <v>372</v>
      </c>
      <c r="C51" s="40">
        <v>1580</v>
      </c>
      <c r="D51" s="38"/>
      <c r="E51" s="38"/>
      <c r="F51" s="38"/>
    </row>
    <row r="52" spans="1:6" s="123" customFormat="1" ht="30" customHeight="1" x14ac:dyDescent="0.25">
      <c r="A52" s="36" t="s">
        <v>234</v>
      </c>
      <c r="B52" s="37" t="s">
        <v>372</v>
      </c>
      <c r="C52" s="40">
        <v>1580</v>
      </c>
      <c r="D52" s="38"/>
      <c r="E52" s="38"/>
      <c r="F52" s="38"/>
    </row>
    <row r="53" spans="1:6" s="123" customFormat="1" ht="30" customHeight="1" x14ac:dyDescent="0.25">
      <c r="A53" s="36" t="s">
        <v>234</v>
      </c>
      <c r="B53" s="37" t="s">
        <v>235</v>
      </c>
      <c r="C53" s="38"/>
      <c r="D53" s="39">
        <v>197.5</v>
      </c>
      <c r="E53" s="38"/>
      <c r="F53" s="38"/>
    </row>
    <row r="54" spans="1:6" s="123" customFormat="1" ht="30" customHeight="1" x14ac:dyDescent="0.25">
      <c r="A54" s="36" t="s">
        <v>373</v>
      </c>
      <c r="B54" s="37" t="s">
        <v>50</v>
      </c>
      <c r="C54" s="38"/>
      <c r="D54" s="38"/>
      <c r="E54" s="39">
        <v>227</v>
      </c>
      <c r="F54" s="38"/>
    </row>
    <row r="55" spans="1:6" s="123" customFormat="1" ht="30" customHeight="1" x14ac:dyDescent="0.25">
      <c r="A55" s="36" t="s">
        <v>509</v>
      </c>
      <c r="B55" s="37" t="s">
        <v>345</v>
      </c>
      <c r="C55" s="39">
        <v>790</v>
      </c>
      <c r="D55" s="38"/>
      <c r="E55" s="38"/>
      <c r="F55" s="38"/>
    </row>
    <row r="56" spans="1:6" s="123" customFormat="1" ht="30" customHeight="1" x14ac:dyDescent="0.25">
      <c r="A56" s="36" t="s">
        <v>509</v>
      </c>
      <c r="B56" s="37" t="s">
        <v>247</v>
      </c>
      <c r="C56" s="38"/>
      <c r="D56" s="39">
        <v>395</v>
      </c>
      <c r="E56" s="38"/>
      <c r="F56" s="38"/>
    </row>
    <row r="57" spans="1:6" s="123" customFormat="1" ht="30" customHeight="1" x14ac:dyDescent="0.25">
      <c r="A57" s="36" t="s">
        <v>376</v>
      </c>
      <c r="B57" s="37" t="s">
        <v>387</v>
      </c>
      <c r="C57" s="38"/>
      <c r="D57" s="38"/>
      <c r="E57" s="39">
        <v>395</v>
      </c>
      <c r="F57" s="38"/>
    </row>
    <row r="58" spans="1:6" s="123" customFormat="1" ht="30" customHeight="1" x14ac:dyDescent="0.25">
      <c r="A58" s="36" t="s">
        <v>296</v>
      </c>
      <c r="B58" s="37" t="s">
        <v>271</v>
      </c>
      <c r="C58" s="38"/>
      <c r="D58" s="39">
        <v>197.5</v>
      </c>
      <c r="E58" s="38"/>
      <c r="F58" s="38"/>
    </row>
    <row r="59" spans="1:6" s="123" customFormat="1" ht="30" customHeight="1" x14ac:dyDescent="0.25">
      <c r="A59" s="36" t="s">
        <v>510</v>
      </c>
      <c r="B59" s="37" t="s">
        <v>355</v>
      </c>
      <c r="C59" s="38"/>
      <c r="D59" s="39">
        <v>395</v>
      </c>
      <c r="E59" s="38"/>
      <c r="F59" s="38"/>
    </row>
    <row r="60" spans="1:6" s="123" customFormat="1" ht="30" customHeight="1" x14ac:dyDescent="0.25">
      <c r="A60" s="36" t="s">
        <v>380</v>
      </c>
      <c r="B60" s="37" t="s">
        <v>428</v>
      </c>
      <c r="C60" s="40">
        <v>1185</v>
      </c>
      <c r="D60" s="38"/>
      <c r="E60" s="38"/>
      <c r="F60" s="38"/>
    </row>
    <row r="61" spans="1:6" s="123" customFormat="1" ht="30" customHeight="1" x14ac:dyDescent="0.25">
      <c r="A61" s="36" t="s">
        <v>511</v>
      </c>
      <c r="B61" s="37" t="s">
        <v>427</v>
      </c>
      <c r="C61" s="38"/>
      <c r="D61" s="38"/>
      <c r="E61" s="40">
        <v>1317</v>
      </c>
      <c r="F61" s="38"/>
    </row>
    <row r="62" spans="1:6" s="123" customFormat="1" ht="30" customHeight="1" x14ac:dyDescent="0.25">
      <c r="A62" s="36" t="s">
        <v>511</v>
      </c>
      <c r="B62" s="37" t="s">
        <v>356</v>
      </c>
      <c r="C62" s="38"/>
      <c r="D62" s="39">
        <v>395</v>
      </c>
      <c r="E62" s="38"/>
      <c r="F62" s="38"/>
    </row>
    <row r="63" spans="1:6" s="123" customFormat="1" ht="30" customHeight="1" x14ac:dyDescent="0.25">
      <c r="A63" s="36" t="s">
        <v>298</v>
      </c>
      <c r="B63" s="37" t="s">
        <v>299</v>
      </c>
      <c r="C63" s="40">
        <v>1185</v>
      </c>
      <c r="D63" s="38"/>
      <c r="E63" s="38"/>
      <c r="F63" s="38"/>
    </row>
    <row r="64" spans="1:6" s="123" customFormat="1" ht="30" customHeight="1" x14ac:dyDescent="0.25">
      <c r="A64" s="36" t="s">
        <v>300</v>
      </c>
      <c r="B64" s="37" t="s">
        <v>356</v>
      </c>
      <c r="C64" s="38"/>
      <c r="D64" s="40">
        <v>1093</v>
      </c>
      <c r="E64" s="38"/>
      <c r="F64" s="38"/>
    </row>
    <row r="65" spans="1:6" s="123" customFormat="1" ht="30" customHeight="1" x14ac:dyDescent="0.25">
      <c r="A65" s="36" t="s">
        <v>300</v>
      </c>
      <c r="B65" s="37" t="s">
        <v>271</v>
      </c>
      <c r="C65" s="38"/>
      <c r="D65" s="39">
        <v>395</v>
      </c>
      <c r="E65" s="38"/>
      <c r="F65" s="38"/>
    </row>
    <row r="66" spans="1:6" s="123" customFormat="1" ht="30" customHeight="1" x14ac:dyDescent="0.25">
      <c r="A66" s="36" t="s">
        <v>429</v>
      </c>
      <c r="B66" s="37" t="s">
        <v>286</v>
      </c>
      <c r="C66" s="38"/>
      <c r="D66" s="38"/>
      <c r="E66" s="39">
        <v>485</v>
      </c>
      <c r="F66" s="38"/>
    </row>
    <row r="67" spans="1:6" s="123" customFormat="1" ht="30" customHeight="1" x14ac:dyDescent="0.25">
      <c r="A67" s="36" t="s">
        <v>302</v>
      </c>
      <c r="B67" s="37" t="s">
        <v>267</v>
      </c>
      <c r="C67" s="38"/>
      <c r="D67" s="39">
        <v>395</v>
      </c>
      <c r="E67" s="38"/>
      <c r="F67" s="38"/>
    </row>
    <row r="68" spans="1:6" s="123" customFormat="1" ht="30" customHeight="1" x14ac:dyDescent="0.25">
      <c r="A68" s="36" t="s">
        <v>303</v>
      </c>
      <c r="B68" s="37" t="s">
        <v>271</v>
      </c>
      <c r="C68" s="38"/>
      <c r="D68" s="39">
        <v>197.5</v>
      </c>
      <c r="E68" s="38"/>
      <c r="F68" s="38"/>
    </row>
    <row r="69" spans="1:6" s="123" customFormat="1" ht="30" customHeight="1" x14ac:dyDescent="0.25">
      <c r="A69" s="36" t="s">
        <v>512</v>
      </c>
      <c r="B69" s="37" t="s">
        <v>50</v>
      </c>
      <c r="C69" s="38"/>
      <c r="D69" s="38"/>
      <c r="E69" s="40">
        <v>1040</v>
      </c>
      <c r="F69" s="38"/>
    </row>
    <row r="70" spans="1:6" s="123" customFormat="1" ht="30" customHeight="1" x14ac:dyDescent="0.25">
      <c r="A70" s="36" t="s">
        <v>305</v>
      </c>
      <c r="B70" s="37" t="s">
        <v>48</v>
      </c>
      <c r="C70" s="39">
        <v>410</v>
      </c>
      <c r="D70" s="38"/>
      <c r="E70" s="38"/>
      <c r="F70" s="38"/>
    </row>
    <row r="71" spans="1:6" s="123" customFormat="1" ht="30" customHeight="1" x14ac:dyDescent="0.25">
      <c r="A71" s="36" t="s">
        <v>243</v>
      </c>
      <c r="B71" s="37" t="s">
        <v>271</v>
      </c>
      <c r="C71" s="38"/>
      <c r="D71" s="39">
        <v>197.5</v>
      </c>
      <c r="E71" s="38"/>
      <c r="F71" s="38"/>
    </row>
    <row r="72" spans="1:6" s="123" customFormat="1" ht="30" customHeight="1" x14ac:dyDescent="0.25">
      <c r="A72" s="36" t="s">
        <v>306</v>
      </c>
      <c r="B72" s="37" t="s">
        <v>256</v>
      </c>
      <c r="C72" s="38"/>
      <c r="D72" s="39">
        <v>197.5</v>
      </c>
      <c r="E72" s="38"/>
      <c r="F72" s="38"/>
    </row>
    <row r="73" spans="1:6" s="123" customFormat="1" ht="30" customHeight="1" x14ac:dyDescent="0.25">
      <c r="A73" s="36" t="s">
        <v>246</v>
      </c>
      <c r="B73" s="37" t="s">
        <v>271</v>
      </c>
      <c r="C73" s="38"/>
      <c r="D73" s="39">
        <v>197.5</v>
      </c>
      <c r="E73" s="38"/>
      <c r="F73" s="38"/>
    </row>
    <row r="74" spans="1:6" s="123" customFormat="1" ht="30" customHeight="1" x14ac:dyDescent="0.25">
      <c r="A74" s="36" t="s">
        <v>389</v>
      </c>
      <c r="B74" s="37" t="s">
        <v>356</v>
      </c>
      <c r="C74" s="38"/>
      <c r="D74" s="40">
        <v>2488</v>
      </c>
      <c r="E74" s="38"/>
      <c r="F74" s="38"/>
    </row>
    <row r="75" spans="1:6" s="123" customFormat="1" ht="30" customHeight="1" x14ac:dyDescent="0.25">
      <c r="A75" s="36" t="s">
        <v>308</v>
      </c>
      <c r="B75" s="37" t="s">
        <v>356</v>
      </c>
      <c r="C75" s="38"/>
      <c r="D75" s="39">
        <v>790</v>
      </c>
      <c r="E75" s="38"/>
      <c r="F75" s="38"/>
    </row>
    <row r="76" spans="1:6" s="123" customFormat="1" ht="30" customHeight="1" x14ac:dyDescent="0.25">
      <c r="A76" s="36" t="s">
        <v>308</v>
      </c>
      <c r="B76" s="37" t="s">
        <v>216</v>
      </c>
      <c r="C76" s="39">
        <v>395</v>
      </c>
      <c r="D76" s="38"/>
      <c r="E76" s="38"/>
      <c r="F76" s="38"/>
    </row>
    <row r="77" spans="1:6" s="123" customFormat="1" ht="30" customHeight="1" x14ac:dyDescent="0.25">
      <c r="A77" s="36" t="s">
        <v>248</v>
      </c>
      <c r="B77" s="37" t="s">
        <v>275</v>
      </c>
      <c r="C77" s="38"/>
      <c r="D77" s="38"/>
      <c r="E77" s="39">
        <v>395</v>
      </c>
      <c r="F77" s="38"/>
    </row>
    <row r="78" spans="1:6" s="123" customFormat="1" ht="30" customHeight="1" x14ac:dyDescent="0.25">
      <c r="A78" s="36" t="s">
        <v>248</v>
      </c>
      <c r="B78" s="37" t="s">
        <v>356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436</v>
      </c>
      <c r="B79" s="37" t="s">
        <v>244</v>
      </c>
      <c r="C79" s="40">
        <v>12349</v>
      </c>
      <c r="D79" s="38"/>
      <c r="E79" s="38"/>
      <c r="F79" s="38"/>
    </row>
    <row r="80" spans="1:6" s="123" customFormat="1" ht="30" customHeight="1" x14ac:dyDescent="0.25">
      <c r="A80" s="36" t="s">
        <v>309</v>
      </c>
      <c r="B80" s="37" t="s">
        <v>356</v>
      </c>
      <c r="C80" s="38"/>
      <c r="D80" s="39">
        <v>395</v>
      </c>
      <c r="E80" s="38"/>
      <c r="F80" s="38"/>
    </row>
    <row r="81" spans="1:6" s="123" customFormat="1" ht="30" customHeight="1" x14ac:dyDescent="0.25">
      <c r="A81" s="36" t="s">
        <v>309</v>
      </c>
      <c r="B81" s="37" t="s">
        <v>271</v>
      </c>
      <c r="C81" s="38"/>
      <c r="D81" s="39">
        <v>197.5</v>
      </c>
      <c r="E81" s="38"/>
      <c r="F81" s="38"/>
    </row>
    <row r="82" spans="1:6" s="123" customFormat="1" ht="30" customHeight="1" x14ac:dyDescent="0.25">
      <c r="A82" s="36" t="s">
        <v>437</v>
      </c>
      <c r="B82" s="37" t="s">
        <v>244</v>
      </c>
      <c r="C82" s="40">
        <v>20210</v>
      </c>
      <c r="D82" s="38"/>
      <c r="E82" s="38"/>
      <c r="F82" s="38"/>
    </row>
    <row r="83" spans="1:6" s="123" customFormat="1" ht="30" customHeight="1" x14ac:dyDescent="0.25">
      <c r="A83" s="36" t="s">
        <v>513</v>
      </c>
      <c r="B83" s="37" t="s">
        <v>384</v>
      </c>
      <c r="C83" s="38"/>
      <c r="D83" s="38"/>
      <c r="E83" s="39">
        <v>395</v>
      </c>
      <c r="F83" s="38"/>
    </row>
    <row r="84" spans="1:6" s="123" customFormat="1" ht="30" customHeight="1" x14ac:dyDescent="0.25">
      <c r="A84" s="36" t="s">
        <v>250</v>
      </c>
      <c r="B84" s="37" t="s">
        <v>271</v>
      </c>
      <c r="C84" s="38"/>
      <c r="D84" s="39">
        <v>197.5</v>
      </c>
      <c r="E84" s="38"/>
      <c r="F84" s="38"/>
    </row>
    <row r="85" spans="1:6" s="123" customFormat="1" ht="30" customHeight="1" x14ac:dyDescent="0.25">
      <c r="A85" s="36" t="s">
        <v>514</v>
      </c>
      <c r="B85" s="37" t="s">
        <v>356</v>
      </c>
      <c r="C85" s="38"/>
      <c r="D85" s="40">
        <v>1185</v>
      </c>
      <c r="E85" s="38"/>
      <c r="F85" s="38"/>
    </row>
    <row r="86" spans="1:6" s="123" customFormat="1" ht="30" customHeight="1" x14ac:dyDescent="0.25">
      <c r="A86" s="36" t="s">
        <v>310</v>
      </c>
      <c r="B86" s="37" t="s">
        <v>216</v>
      </c>
      <c r="C86" s="39">
        <v>395</v>
      </c>
      <c r="D86" s="38"/>
      <c r="E86" s="38"/>
      <c r="F86" s="38"/>
    </row>
    <row r="87" spans="1:6" s="123" customFormat="1" ht="30" customHeight="1" x14ac:dyDescent="0.25">
      <c r="A87" s="36" t="s">
        <v>310</v>
      </c>
      <c r="B87" s="37" t="s">
        <v>515</v>
      </c>
      <c r="C87" s="38"/>
      <c r="D87" s="39">
        <v>395</v>
      </c>
      <c r="E87" s="38"/>
      <c r="F87" s="38"/>
    </row>
    <row r="88" spans="1:6" s="123" customFormat="1" ht="30" customHeight="1" x14ac:dyDescent="0.25">
      <c r="A88" s="36" t="s">
        <v>310</v>
      </c>
      <c r="B88" s="37" t="s">
        <v>271</v>
      </c>
      <c r="C88" s="38"/>
      <c r="D88" s="39">
        <v>395</v>
      </c>
      <c r="E88" s="38"/>
      <c r="F88" s="38"/>
    </row>
    <row r="89" spans="1:6" s="123" customFormat="1" ht="30" customHeight="1" x14ac:dyDescent="0.25">
      <c r="A89" s="36" t="s">
        <v>392</v>
      </c>
      <c r="B89" s="37" t="s">
        <v>326</v>
      </c>
      <c r="C89" s="38"/>
      <c r="D89" s="39">
        <v>395</v>
      </c>
      <c r="E89" s="38"/>
      <c r="F89" s="38"/>
    </row>
    <row r="90" spans="1:6" s="123" customFormat="1" ht="30" customHeight="1" x14ac:dyDescent="0.25">
      <c r="A90" s="36" t="s">
        <v>255</v>
      </c>
      <c r="B90" s="37" t="s">
        <v>271</v>
      </c>
      <c r="C90" s="38"/>
      <c r="D90" s="39">
        <v>395</v>
      </c>
      <c r="E90" s="38"/>
      <c r="F90" s="38"/>
    </row>
    <row r="91" spans="1:6" s="123" customFormat="1" ht="30" customHeight="1" x14ac:dyDescent="0.25">
      <c r="A91" s="36" t="s">
        <v>311</v>
      </c>
      <c r="B91" s="37" t="s">
        <v>216</v>
      </c>
      <c r="C91" s="39">
        <v>655</v>
      </c>
      <c r="D91" s="38"/>
      <c r="E91" s="38"/>
      <c r="F91" s="38"/>
    </row>
    <row r="92" spans="1:6" s="123" customFormat="1" ht="30" customHeight="1" x14ac:dyDescent="0.25">
      <c r="A92" s="36" t="s">
        <v>312</v>
      </c>
      <c r="B92" s="37" t="s">
        <v>216</v>
      </c>
      <c r="C92" s="39">
        <v>395</v>
      </c>
      <c r="D92" s="38"/>
      <c r="E92" s="38"/>
      <c r="F92" s="38"/>
    </row>
    <row r="93" spans="1:6" s="123" customFormat="1" ht="30" customHeight="1" x14ac:dyDescent="0.25">
      <c r="A93" s="36" t="s">
        <v>219</v>
      </c>
      <c r="B93" s="37" t="s">
        <v>457</v>
      </c>
      <c r="C93" s="39">
        <v>790</v>
      </c>
      <c r="D93" s="38"/>
      <c r="E93" s="38"/>
      <c r="F93" s="38"/>
    </row>
    <row r="94" spans="1:6" s="123" customFormat="1" ht="30" customHeight="1" x14ac:dyDescent="0.25">
      <c r="A94" s="36" t="s">
        <v>259</v>
      </c>
      <c r="B94" s="37" t="s">
        <v>261</v>
      </c>
      <c r="C94" s="38"/>
      <c r="D94" s="39">
        <v>395</v>
      </c>
      <c r="E94" s="38"/>
      <c r="F94" s="38"/>
    </row>
    <row r="95" spans="1:6" s="123" customFormat="1" ht="30" customHeight="1" x14ac:dyDescent="0.25">
      <c r="A95" s="36" t="s">
        <v>314</v>
      </c>
      <c r="B95" s="37" t="s">
        <v>216</v>
      </c>
      <c r="C95" s="39">
        <v>395</v>
      </c>
      <c r="D95" s="38"/>
      <c r="E95" s="38"/>
      <c r="F95" s="38"/>
    </row>
    <row r="96" spans="1:6" s="123" customFormat="1" ht="30" customHeight="1" x14ac:dyDescent="0.25">
      <c r="A96" s="36" t="s">
        <v>260</v>
      </c>
      <c r="B96" s="37" t="s">
        <v>367</v>
      </c>
      <c r="C96" s="38"/>
      <c r="D96" s="39">
        <v>395</v>
      </c>
      <c r="E96" s="38"/>
      <c r="F96" s="38"/>
    </row>
    <row r="97" spans="1:6" s="123" customFormat="1" ht="30" customHeight="1" x14ac:dyDescent="0.25">
      <c r="A97" s="36" t="s">
        <v>395</v>
      </c>
      <c r="B97" s="37" t="s">
        <v>290</v>
      </c>
      <c r="C97" s="38"/>
      <c r="D97" s="39">
        <v>443</v>
      </c>
      <c r="E97" s="38"/>
      <c r="F97" s="38"/>
    </row>
    <row r="98" spans="1:6" s="123" customFormat="1" ht="30" customHeight="1" x14ac:dyDescent="0.25">
      <c r="A98" s="36" t="s">
        <v>262</v>
      </c>
      <c r="B98" s="37" t="s">
        <v>280</v>
      </c>
      <c r="C98" s="38"/>
      <c r="D98" s="39">
        <v>395</v>
      </c>
      <c r="E98" s="38"/>
      <c r="F98" s="38"/>
    </row>
    <row r="99" spans="1:6" s="123" customFormat="1" ht="30" customHeight="1" x14ac:dyDescent="0.25">
      <c r="A99" s="36" t="s">
        <v>322</v>
      </c>
      <c r="B99" s="37" t="s">
        <v>216</v>
      </c>
      <c r="C99" s="39">
        <v>395</v>
      </c>
      <c r="D99" s="38"/>
      <c r="E99" s="38"/>
      <c r="F99" s="38"/>
    </row>
    <row r="100" spans="1:6" s="123" customFormat="1" ht="30" customHeight="1" x14ac:dyDescent="0.25">
      <c r="A100" s="36" t="s">
        <v>325</v>
      </c>
      <c r="B100" s="37" t="s">
        <v>422</v>
      </c>
      <c r="C100" s="39">
        <v>395</v>
      </c>
      <c r="D100" s="38"/>
      <c r="E100" s="38"/>
      <c r="F100" s="38"/>
    </row>
    <row r="101" spans="1:6" s="123" customFormat="1" ht="30" customHeight="1" x14ac:dyDescent="0.25">
      <c r="A101" s="36" t="s">
        <v>483</v>
      </c>
      <c r="B101" s="37" t="s">
        <v>58</v>
      </c>
      <c r="C101" s="40">
        <v>1863.2</v>
      </c>
      <c r="D101" s="38"/>
      <c r="E101" s="38"/>
      <c r="F101" s="38"/>
    </row>
    <row r="102" spans="1:6" s="123" customFormat="1" ht="30" customHeight="1" x14ac:dyDescent="0.25">
      <c r="A102" s="36" t="s">
        <v>221</v>
      </c>
      <c r="B102" s="37" t="s">
        <v>327</v>
      </c>
      <c r="C102" s="38"/>
      <c r="D102" s="39">
        <v>197.5</v>
      </c>
      <c r="E102" s="38"/>
      <c r="F102" s="38"/>
    </row>
    <row r="103" spans="1:6" s="123" customFormat="1" ht="30" customHeight="1" x14ac:dyDescent="0.25">
      <c r="A103" s="36" t="s">
        <v>328</v>
      </c>
      <c r="B103" s="37" t="s">
        <v>318</v>
      </c>
      <c r="C103" s="38"/>
      <c r="D103" s="39">
        <v>395</v>
      </c>
      <c r="E103" s="38"/>
      <c r="F103" s="38"/>
    </row>
    <row r="104" spans="1:6" s="123" customFormat="1" ht="30" customHeight="1" x14ac:dyDescent="0.25">
      <c r="A104" s="36" t="s">
        <v>442</v>
      </c>
      <c r="B104" s="37" t="s">
        <v>367</v>
      </c>
      <c r="C104" s="38"/>
      <c r="D104" s="39">
        <v>790</v>
      </c>
      <c r="E104" s="38"/>
      <c r="F104" s="38"/>
    </row>
    <row r="105" spans="1:6" s="123" customFormat="1" ht="30" customHeight="1" x14ac:dyDescent="0.25">
      <c r="A105" s="36" t="s">
        <v>516</v>
      </c>
      <c r="B105" s="37" t="s">
        <v>517</v>
      </c>
      <c r="C105" s="40">
        <v>2710.2</v>
      </c>
      <c r="D105" s="38"/>
      <c r="E105" s="38"/>
      <c r="F105" s="38"/>
    </row>
    <row r="106" spans="1:6" s="123" customFormat="1" ht="30" customHeight="1" x14ac:dyDescent="0.25">
      <c r="A106" s="36" t="s">
        <v>333</v>
      </c>
      <c r="B106" s="37" t="s">
        <v>58</v>
      </c>
      <c r="C106" s="40">
        <v>1094.2</v>
      </c>
      <c r="D106" s="38"/>
      <c r="E106" s="38"/>
      <c r="F106" s="38"/>
    </row>
    <row r="107" spans="1:6" s="123" customFormat="1" ht="30" customHeight="1" x14ac:dyDescent="0.25">
      <c r="A107" s="36" t="s">
        <v>333</v>
      </c>
      <c r="B107" s="37" t="s">
        <v>334</v>
      </c>
      <c r="C107" s="38"/>
      <c r="D107" s="39">
        <v>197.5</v>
      </c>
      <c r="E107" s="38"/>
      <c r="F107" s="38"/>
    </row>
    <row r="108" spans="1:6" s="123" customFormat="1" ht="30" customHeight="1" x14ac:dyDescent="0.25">
      <c r="A108" s="36" t="s">
        <v>223</v>
      </c>
      <c r="B108" s="37" t="s">
        <v>216</v>
      </c>
      <c r="C108" s="40">
        <v>2765</v>
      </c>
      <c r="D108" s="38"/>
      <c r="E108" s="38"/>
      <c r="F108" s="38"/>
    </row>
    <row r="109" spans="1:6" s="123" customFormat="1" ht="30" customHeight="1" x14ac:dyDescent="0.25">
      <c r="A109" s="36" t="s">
        <v>335</v>
      </c>
      <c r="B109" s="37" t="s">
        <v>334</v>
      </c>
      <c r="C109" s="38"/>
      <c r="D109" s="39">
        <v>197.5</v>
      </c>
      <c r="E109" s="38"/>
      <c r="F109" s="38"/>
    </row>
    <row r="110" spans="1:6" s="123" customFormat="1" ht="30" customHeight="1" x14ac:dyDescent="0.25">
      <c r="A110" s="36" t="s">
        <v>518</v>
      </c>
      <c r="B110" s="37" t="s">
        <v>275</v>
      </c>
      <c r="C110" s="38"/>
      <c r="D110" s="38"/>
      <c r="E110" s="39">
        <v>790</v>
      </c>
      <c r="F110" s="38"/>
    </row>
    <row r="111" spans="1:6" s="123" customFormat="1" ht="30" customHeight="1" x14ac:dyDescent="0.25">
      <c r="A111" s="36" t="s">
        <v>336</v>
      </c>
      <c r="B111" s="37" t="s">
        <v>286</v>
      </c>
      <c r="C111" s="38"/>
      <c r="D111" s="38"/>
      <c r="E111" s="39">
        <v>413</v>
      </c>
      <c r="F111" s="38"/>
    </row>
    <row r="112" spans="1:6" s="123" customFormat="1" ht="30" customHeight="1" x14ac:dyDescent="0.25">
      <c r="A112" s="36" t="s">
        <v>492</v>
      </c>
      <c r="B112" s="37" t="s">
        <v>50</v>
      </c>
      <c r="C112" s="38"/>
      <c r="D112" s="38"/>
      <c r="E112" s="39">
        <v>597</v>
      </c>
      <c r="F112" s="38"/>
    </row>
    <row r="113" spans="1:6" s="123" customFormat="1" ht="30" customHeight="1" x14ac:dyDescent="0.25">
      <c r="A113" s="36" t="s">
        <v>404</v>
      </c>
      <c r="B113" s="37" t="s">
        <v>288</v>
      </c>
      <c r="C113" s="38"/>
      <c r="D113" s="39">
        <v>395</v>
      </c>
      <c r="E113" s="38"/>
      <c r="F113" s="38"/>
    </row>
    <row r="114" spans="1:6" s="123" customFormat="1" ht="30" customHeight="1" x14ac:dyDescent="0.25">
      <c r="A114" s="36" t="s">
        <v>337</v>
      </c>
      <c r="B114" s="37" t="s">
        <v>356</v>
      </c>
      <c r="C114" s="38"/>
      <c r="D114" s="39">
        <v>790</v>
      </c>
      <c r="E114" s="38"/>
      <c r="F114" s="38"/>
    </row>
    <row r="115" spans="1:6" s="123" customFormat="1" ht="30" customHeight="1" x14ac:dyDescent="0.25">
      <c r="A115" s="36" t="s">
        <v>519</v>
      </c>
      <c r="B115" s="37" t="s">
        <v>356</v>
      </c>
      <c r="C115" s="38"/>
      <c r="D115" s="40">
        <v>4971</v>
      </c>
      <c r="E115" s="38"/>
      <c r="F115" s="38"/>
    </row>
    <row r="116" spans="1:6" s="123" customFormat="1" ht="30" customHeight="1" x14ac:dyDescent="0.25">
      <c r="A116" s="36" t="s">
        <v>519</v>
      </c>
      <c r="B116" s="37" t="s">
        <v>356</v>
      </c>
      <c r="C116" s="38"/>
      <c r="D116" s="40">
        <v>1338</v>
      </c>
      <c r="E116" s="38"/>
      <c r="F116" s="38"/>
    </row>
    <row r="117" spans="1:6" s="123" customFormat="1" ht="30" customHeight="1" x14ac:dyDescent="0.25">
      <c r="A117" s="36" t="s">
        <v>265</v>
      </c>
      <c r="B117" s="37" t="s">
        <v>216</v>
      </c>
      <c r="C117" s="40">
        <v>1975</v>
      </c>
      <c r="D117" s="38"/>
      <c r="E117" s="38"/>
      <c r="F117" s="38"/>
    </row>
    <row r="118" spans="1:6" s="123" customFormat="1" ht="30" customHeight="1" x14ac:dyDescent="0.25">
      <c r="A118" s="36" t="s">
        <v>520</v>
      </c>
      <c r="B118" s="37" t="s">
        <v>356</v>
      </c>
      <c r="C118" s="38"/>
      <c r="D118" s="40">
        <v>1345</v>
      </c>
      <c r="E118" s="38"/>
      <c r="F118" s="38"/>
    </row>
    <row r="119" spans="1:6" s="123" customFormat="1" ht="30" customHeight="1" x14ac:dyDescent="0.25">
      <c r="A119" s="36" t="s">
        <v>521</v>
      </c>
      <c r="B119" s="37" t="s">
        <v>294</v>
      </c>
      <c r="C119" s="38"/>
      <c r="D119" s="38"/>
      <c r="E119" s="39">
        <v>790</v>
      </c>
      <c r="F119" s="38"/>
    </row>
    <row r="120" spans="1:6" s="123" customFormat="1" ht="30" customHeight="1" x14ac:dyDescent="0.25">
      <c r="A120" s="36" t="s">
        <v>406</v>
      </c>
      <c r="B120" s="37" t="s">
        <v>286</v>
      </c>
      <c r="C120" s="38"/>
      <c r="D120" s="38"/>
      <c r="E120" s="39">
        <v>431</v>
      </c>
      <c r="F120" s="38"/>
    </row>
    <row r="121" spans="1:6" s="123" customFormat="1" ht="30" customHeight="1" x14ac:dyDescent="0.25">
      <c r="A121" s="36" t="s">
        <v>522</v>
      </c>
      <c r="B121" s="37" t="s">
        <v>241</v>
      </c>
      <c r="C121" s="38"/>
      <c r="D121" s="39">
        <v>592.5</v>
      </c>
      <c r="E121" s="38"/>
      <c r="F121" s="38"/>
    </row>
    <row r="122" spans="1:6" s="123" customFormat="1" ht="30" customHeight="1" x14ac:dyDescent="0.25">
      <c r="A122" s="36" t="s">
        <v>342</v>
      </c>
      <c r="B122" s="37" t="s">
        <v>343</v>
      </c>
      <c r="C122" s="38"/>
      <c r="D122" s="39">
        <v>395</v>
      </c>
      <c r="E122" s="38"/>
      <c r="F122" s="38"/>
    </row>
    <row r="123" spans="1:6" s="123" customFormat="1" ht="30" customHeight="1" x14ac:dyDescent="0.25">
      <c r="A123" s="36" t="s">
        <v>450</v>
      </c>
      <c r="B123" s="37" t="s">
        <v>50</v>
      </c>
      <c r="C123" s="38"/>
      <c r="D123" s="38"/>
      <c r="E123" s="40">
        <v>1123</v>
      </c>
      <c r="F123" s="38"/>
    </row>
    <row r="124" spans="1:6" s="123" customFormat="1" ht="30" customHeight="1" x14ac:dyDescent="0.25">
      <c r="A124" s="36" t="s">
        <v>452</v>
      </c>
      <c r="B124" s="37" t="s">
        <v>294</v>
      </c>
      <c r="C124" s="38"/>
      <c r="D124" s="38"/>
      <c r="E124" s="39">
        <v>790</v>
      </c>
      <c r="F124" s="38"/>
    </row>
    <row r="125" spans="1:6" s="123" customFormat="1" ht="30" customHeight="1" x14ac:dyDescent="0.25">
      <c r="A125" s="36" t="s">
        <v>266</v>
      </c>
      <c r="B125" s="37" t="s">
        <v>237</v>
      </c>
      <c r="C125" s="38"/>
      <c r="D125" s="39">
        <v>395</v>
      </c>
      <c r="E125" s="38"/>
      <c r="F125" s="38"/>
    </row>
    <row r="126" spans="1:6" s="123" customFormat="1" ht="30" customHeight="1" x14ac:dyDescent="0.25">
      <c r="A126" s="36" t="s">
        <v>268</v>
      </c>
      <c r="B126" s="37" t="s">
        <v>216</v>
      </c>
      <c r="C126" s="40">
        <v>2370</v>
      </c>
      <c r="D126" s="38"/>
      <c r="E126" s="38"/>
      <c r="F126" s="38"/>
    </row>
    <row r="127" spans="1:6" s="123" customFormat="1" ht="30" customHeight="1" x14ac:dyDescent="0.25">
      <c r="A127" s="36" t="s">
        <v>347</v>
      </c>
      <c r="B127" s="37" t="s">
        <v>51</v>
      </c>
      <c r="C127" s="39">
        <v>395</v>
      </c>
      <c r="D127" s="38"/>
      <c r="E127" s="38"/>
      <c r="F127" s="38"/>
    </row>
    <row r="128" spans="1:6" s="123" customFormat="1" ht="30" customHeight="1" x14ac:dyDescent="0.25">
      <c r="A128" s="36" t="s">
        <v>347</v>
      </c>
      <c r="B128" s="37" t="s">
        <v>430</v>
      </c>
      <c r="C128" s="38"/>
      <c r="D128" s="38"/>
      <c r="E128" s="39">
        <v>395</v>
      </c>
      <c r="F128" s="38"/>
    </row>
    <row r="129" spans="1:6" s="123" customFormat="1" ht="30" customHeight="1" x14ac:dyDescent="0.25">
      <c r="A129" s="36" t="s">
        <v>351</v>
      </c>
      <c r="B129" s="37" t="s">
        <v>271</v>
      </c>
      <c r="C129" s="38"/>
      <c r="D129" s="39">
        <v>395</v>
      </c>
      <c r="E129" s="38"/>
      <c r="F129" s="38"/>
    </row>
    <row r="130" spans="1:6" s="123" customFormat="1" ht="30" customHeight="1" x14ac:dyDescent="0.25">
      <c r="A130" s="36" t="s">
        <v>523</v>
      </c>
      <c r="B130" s="37" t="s">
        <v>356</v>
      </c>
      <c r="C130" s="38"/>
      <c r="D130" s="39">
        <v>395</v>
      </c>
      <c r="E130" s="38"/>
      <c r="F130" s="38"/>
    </row>
    <row r="131" spans="1:6" s="123" customFormat="1" ht="30" customHeight="1" x14ac:dyDescent="0.25">
      <c r="A131" s="36" t="s">
        <v>524</v>
      </c>
      <c r="B131" s="37" t="s">
        <v>356</v>
      </c>
      <c r="C131" s="38"/>
      <c r="D131" s="40">
        <v>1872</v>
      </c>
      <c r="E131" s="38"/>
      <c r="F131" s="38"/>
    </row>
    <row r="132" spans="1:6" s="123" customFormat="1" ht="30" customHeight="1" x14ac:dyDescent="0.25">
      <c r="A132" s="36" t="s">
        <v>352</v>
      </c>
      <c r="B132" s="37" t="s">
        <v>237</v>
      </c>
      <c r="C132" s="38"/>
      <c r="D132" s="39">
        <v>395</v>
      </c>
      <c r="E132" s="38"/>
      <c r="F132" s="38"/>
    </row>
    <row r="133" spans="1:6" s="123" customFormat="1" ht="30" customHeight="1" x14ac:dyDescent="0.25">
      <c r="A133" s="36" t="s">
        <v>354</v>
      </c>
      <c r="B133" s="37" t="s">
        <v>267</v>
      </c>
      <c r="C133" s="38"/>
      <c r="D133" s="39">
        <v>395</v>
      </c>
      <c r="E133" s="38"/>
      <c r="F133" s="38"/>
    </row>
    <row r="134" spans="1:6" s="123" customFormat="1" ht="30" customHeight="1" x14ac:dyDescent="0.25">
      <c r="A134" s="36" t="s">
        <v>525</v>
      </c>
      <c r="B134" s="37" t="s">
        <v>526</v>
      </c>
      <c r="C134" s="40">
        <v>1823.3</v>
      </c>
      <c r="D134" s="38"/>
      <c r="E134" s="38"/>
      <c r="F134" s="38"/>
    </row>
    <row r="135" spans="1:6" s="123" customFormat="1" ht="30" customHeight="1" x14ac:dyDescent="0.25">
      <c r="A135" s="36" t="s">
        <v>272</v>
      </c>
      <c r="B135" s="37" t="s">
        <v>216</v>
      </c>
      <c r="C135" s="40">
        <v>2370</v>
      </c>
      <c r="D135" s="38"/>
      <c r="E135" s="38"/>
      <c r="F135" s="38"/>
    </row>
    <row r="136" spans="1:6" s="123" customFormat="1" ht="30" customHeight="1" x14ac:dyDescent="0.25">
      <c r="A136" s="36" t="s">
        <v>272</v>
      </c>
      <c r="B136" s="37" t="s">
        <v>527</v>
      </c>
      <c r="C136" s="38"/>
      <c r="D136" s="38"/>
      <c r="E136" s="39">
        <v>395</v>
      </c>
      <c r="F136" s="38"/>
    </row>
    <row r="137" spans="1:6" s="123" customFormat="1" ht="30" customHeight="1" x14ac:dyDescent="0.25">
      <c r="A137" s="36" t="s">
        <v>528</v>
      </c>
      <c r="B137" s="37" t="s">
        <v>50</v>
      </c>
      <c r="C137" s="38"/>
      <c r="D137" s="38"/>
      <c r="E137" s="40">
        <v>1254</v>
      </c>
      <c r="F137" s="38"/>
    </row>
    <row r="138" spans="1:6" s="123" customFormat="1" ht="30" customHeight="1" x14ac:dyDescent="0.25">
      <c r="A138" s="36" t="s">
        <v>227</v>
      </c>
      <c r="B138" s="37" t="s">
        <v>526</v>
      </c>
      <c r="C138" s="40">
        <v>1205</v>
      </c>
      <c r="D138" s="38"/>
      <c r="E138" s="38"/>
      <c r="F138" s="38"/>
    </row>
    <row r="139" spans="1:6" s="123" customFormat="1" ht="30" customHeight="1" x14ac:dyDescent="0.25">
      <c r="A139" s="36" t="s">
        <v>529</v>
      </c>
      <c r="B139" s="37" t="s">
        <v>356</v>
      </c>
      <c r="C139" s="38"/>
      <c r="D139" s="40">
        <v>2006</v>
      </c>
      <c r="E139" s="38"/>
      <c r="F139" s="38"/>
    </row>
    <row r="140" spans="1:6" s="123" customFormat="1" ht="30" customHeight="1" x14ac:dyDescent="0.25">
      <c r="A140" s="36" t="s">
        <v>529</v>
      </c>
      <c r="B140" s="37" t="s">
        <v>353</v>
      </c>
      <c r="C140" s="38"/>
      <c r="D140" s="39">
        <v>395</v>
      </c>
      <c r="E140" s="38"/>
      <c r="F140" s="38"/>
    </row>
    <row r="141" spans="1:6" s="123" customFormat="1" ht="30" customHeight="1" x14ac:dyDescent="0.25">
      <c r="A141" s="36" t="s">
        <v>497</v>
      </c>
      <c r="B141" s="37" t="s">
        <v>50</v>
      </c>
      <c r="C141" s="38"/>
      <c r="D141" s="38"/>
      <c r="E141" s="40">
        <v>1099</v>
      </c>
      <c r="F141" s="38"/>
    </row>
    <row r="142" spans="1:6" s="123" customFormat="1" ht="30" customHeight="1" x14ac:dyDescent="0.25">
      <c r="A142" s="36" t="s">
        <v>530</v>
      </c>
      <c r="B142" s="37" t="s">
        <v>237</v>
      </c>
      <c r="C142" s="38"/>
      <c r="D142" s="39">
        <v>395</v>
      </c>
      <c r="E142" s="38"/>
      <c r="F142" s="38"/>
    </row>
    <row r="143" spans="1:6" s="123" customFormat="1" ht="30" customHeight="1" x14ac:dyDescent="0.25">
      <c r="A143" s="36" t="s">
        <v>531</v>
      </c>
      <c r="B143" s="37" t="s">
        <v>237</v>
      </c>
      <c r="C143" s="38"/>
      <c r="D143" s="39">
        <v>790</v>
      </c>
      <c r="E143" s="38"/>
      <c r="F143" s="38"/>
    </row>
    <row r="144" spans="1:6" s="123" customFormat="1" ht="30" customHeight="1" x14ac:dyDescent="0.25">
      <c r="A144" s="36" t="s">
        <v>531</v>
      </c>
      <c r="B144" s="37" t="s">
        <v>267</v>
      </c>
      <c r="C144" s="38"/>
      <c r="D144" s="39">
        <v>395</v>
      </c>
      <c r="E144" s="38"/>
      <c r="F144" s="38"/>
    </row>
    <row r="145" spans="1:6" s="123" customFormat="1" ht="30" customHeight="1" x14ac:dyDescent="0.25">
      <c r="A145" s="36" t="s">
        <v>273</v>
      </c>
      <c r="B145" s="37" t="s">
        <v>271</v>
      </c>
      <c r="C145" s="38"/>
      <c r="D145" s="39">
        <v>197.5</v>
      </c>
      <c r="E145" s="38"/>
      <c r="F145" s="38"/>
    </row>
    <row r="146" spans="1:6" s="123" customFormat="1" ht="30" customHeight="1" x14ac:dyDescent="0.25">
      <c r="A146" s="36" t="s">
        <v>273</v>
      </c>
      <c r="B146" s="37" t="s">
        <v>532</v>
      </c>
      <c r="C146" s="40">
        <v>3643.8</v>
      </c>
      <c r="D146" s="38"/>
      <c r="E146" s="38"/>
      <c r="F146" s="38"/>
    </row>
    <row r="147" spans="1:6" s="123" customFormat="1" ht="30" customHeight="1" x14ac:dyDescent="0.25">
      <c r="A147" s="36" t="s">
        <v>228</v>
      </c>
      <c r="B147" s="37" t="s">
        <v>271</v>
      </c>
      <c r="C147" s="38"/>
      <c r="D147" s="39">
        <v>395</v>
      </c>
      <c r="E147" s="38"/>
      <c r="F147" s="38"/>
    </row>
    <row r="148" spans="1:6" s="123" customFormat="1" ht="30" customHeight="1" x14ac:dyDescent="0.25">
      <c r="A148" s="36" t="s">
        <v>276</v>
      </c>
      <c r="B148" s="37" t="s">
        <v>216</v>
      </c>
      <c r="C148" s="40">
        <v>2765</v>
      </c>
      <c r="D148" s="38"/>
      <c r="E148" s="38"/>
      <c r="F148" s="38"/>
    </row>
    <row r="149" spans="1:6" s="123" customFormat="1" ht="30" customHeight="1" x14ac:dyDescent="0.25">
      <c r="A149" s="36" t="s">
        <v>357</v>
      </c>
      <c r="B149" s="37" t="s">
        <v>237</v>
      </c>
      <c r="C149" s="38"/>
      <c r="D149" s="39">
        <v>395</v>
      </c>
      <c r="E149" s="38"/>
      <c r="F149" s="38"/>
    </row>
    <row r="150" spans="1:6" s="123" customFormat="1" ht="30" customHeight="1" x14ac:dyDescent="0.25">
      <c r="A150" s="36" t="s">
        <v>358</v>
      </c>
      <c r="B150" s="37" t="s">
        <v>356</v>
      </c>
      <c r="C150" s="38"/>
      <c r="D150" s="40">
        <v>1482</v>
      </c>
      <c r="E150" s="38"/>
      <c r="F150" s="38"/>
    </row>
    <row r="151" spans="1:6" s="123" customFormat="1" ht="30" customHeight="1" x14ac:dyDescent="0.25">
      <c r="A151" s="36" t="s">
        <v>359</v>
      </c>
      <c r="B151" s="37" t="s">
        <v>271</v>
      </c>
      <c r="C151" s="38"/>
      <c r="D151" s="39">
        <v>395</v>
      </c>
      <c r="E151" s="38"/>
      <c r="F151" s="38"/>
    </row>
    <row r="152" spans="1:6" s="123" customFormat="1" ht="30" customHeight="1" x14ac:dyDescent="0.25">
      <c r="A152" s="36" t="s">
        <v>533</v>
      </c>
      <c r="B152" s="37" t="s">
        <v>464</v>
      </c>
      <c r="C152" s="38"/>
      <c r="D152" s="38"/>
      <c r="E152" s="39">
        <v>582</v>
      </c>
      <c r="F152" s="38"/>
    </row>
    <row r="153" spans="1:6" s="123" customFormat="1" ht="30" customHeight="1" x14ac:dyDescent="0.25">
      <c r="A153" s="36" t="s">
        <v>534</v>
      </c>
      <c r="B153" s="37" t="s">
        <v>535</v>
      </c>
      <c r="C153" s="39">
        <v>996.5</v>
      </c>
      <c r="D153" s="38"/>
      <c r="E153" s="38"/>
      <c r="F153" s="38"/>
    </row>
    <row r="154" spans="1:6" s="123" customFormat="1" ht="30" customHeight="1" x14ac:dyDescent="0.25">
      <c r="A154" s="36" t="s">
        <v>281</v>
      </c>
      <c r="B154" s="37" t="s">
        <v>271</v>
      </c>
      <c r="C154" s="38"/>
      <c r="D154" s="39">
        <v>395</v>
      </c>
      <c r="E154" s="38"/>
      <c r="F154" s="38"/>
    </row>
    <row r="155" spans="1:6" s="123" customFormat="1" ht="30" customHeight="1" x14ac:dyDescent="0.25">
      <c r="A155" s="36" t="s">
        <v>230</v>
      </c>
      <c r="B155" s="37" t="s">
        <v>216</v>
      </c>
      <c r="C155" s="40">
        <v>2765</v>
      </c>
      <c r="D155" s="38"/>
      <c r="E155" s="38"/>
      <c r="F155" s="38"/>
    </row>
    <row r="156" spans="1:6" s="123" customFormat="1" ht="30" customHeight="1" thickBot="1" x14ac:dyDescent="0.3">
      <c r="A156" s="36" t="s">
        <v>364</v>
      </c>
      <c r="B156" s="37" t="s">
        <v>271</v>
      </c>
      <c r="C156" s="38"/>
      <c r="D156" s="39">
        <v>395</v>
      </c>
      <c r="E156" s="38"/>
      <c r="F156" s="38"/>
    </row>
    <row r="157" spans="1:6" s="123" customFormat="1" ht="30" customHeight="1" x14ac:dyDescent="0.25">
      <c r="A157" s="178" t="s">
        <v>52</v>
      </c>
      <c r="B157" s="178"/>
      <c r="C157" s="41">
        <v>72635.199999999997</v>
      </c>
      <c r="D157" s="41">
        <v>37380.5</v>
      </c>
      <c r="E157" s="41">
        <v>12913</v>
      </c>
      <c r="F157" s="153"/>
    </row>
    <row r="158" spans="1:6" s="123" customFormat="1" ht="30" customHeight="1" x14ac:dyDescent="0.25">
      <c r="A158" s="194" t="s">
        <v>22</v>
      </c>
      <c r="B158" s="194"/>
      <c r="C158" s="194"/>
      <c r="D158" s="194"/>
      <c r="E158" s="194"/>
      <c r="F158" s="108">
        <v>122928.7</v>
      </c>
    </row>
    <row r="159" spans="1:6" s="123" customFormat="1" ht="30" customHeight="1" x14ac:dyDescent="0.25">
      <c r="A159" s="31"/>
      <c r="B159" s="31"/>
      <c r="C159" s="31"/>
      <c r="D159" s="31"/>
      <c r="E159" s="31"/>
      <c r="F159" s="31"/>
    </row>
    <row r="160" spans="1:6" s="123" customFormat="1" ht="30" customHeight="1" x14ac:dyDescent="0.25">
      <c r="A160" s="31"/>
      <c r="B160" s="31"/>
      <c r="C160" s="31"/>
      <c r="D160" s="31"/>
      <c r="E160" s="31"/>
      <c r="F160" s="31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5">
    <mergeCell ref="A41:F41"/>
    <mergeCell ref="A157:B157"/>
    <mergeCell ref="A158:E158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6:E36"/>
    <mergeCell ref="G36:H36"/>
    <mergeCell ref="I36:J36"/>
    <mergeCell ref="B34:E34"/>
    <mergeCell ref="G34:H34"/>
    <mergeCell ref="I34:J34"/>
    <mergeCell ref="B35:E35"/>
    <mergeCell ref="G35:H35"/>
    <mergeCell ref="I35:J35"/>
    <mergeCell ref="A40:J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2060"/>
    <pageSetUpPr fitToPage="1"/>
  </sheetPr>
  <dimension ref="A1:J246"/>
  <sheetViews>
    <sheetView topLeftCell="A30" zoomScale="70" zoomScaleNormal="70" workbookViewId="0">
      <selection activeCell="A40" sqref="A40:F69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4.28515625" customWidth="1"/>
    <col min="7" max="7" width="8.7109375" customWidth="1"/>
    <col min="8" max="8" width="4.140625" customWidth="1"/>
    <col min="9" max="9" width="8.7109375" customWidth="1"/>
    <col min="10" max="10" width="10.855468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1959</v>
      </c>
    </row>
    <row r="7" spans="1:10" x14ac:dyDescent="0.25">
      <c r="A7" t="s">
        <v>8</v>
      </c>
      <c r="C7" s="20">
        <v>321.8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47233.9</v>
      </c>
      <c r="F21" s="202"/>
      <c r="G21" s="202">
        <v>48858.68</v>
      </c>
      <c r="H21" s="202"/>
      <c r="I21" s="197">
        <v>1624.78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1814.81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20041.704000000005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6024.0960000000005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4247.76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4016.0640000000003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1853.568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1158.48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888.16800000000012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7337.0399999999991</v>
      </c>
      <c r="J37" s="197"/>
    </row>
    <row r="38" spans="1:10" ht="16.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45566.880000000005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8" spans="1:10" s="123" customFormat="1" ht="21.6" customHeight="1" x14ac:dyDescent="0.25"/>
    <row r="49" s="123" customFormat="1" ht="17.45" customHeight="1" x14ac:dyDescent="0.25"/>
    <row r="50" s="123" customFormat="1" ht="18" customHeight="1" x14ac:dyDescent="0.25"/>
    <row r="51" s="123" customFormat="1" ht="30" customHeight="1" x14ac:dyDescent="0.25"/>
    <row r="52" s="123" customFormat="1" ht="30" customHeight="1" x14ac:dyDescent="0.25"/>
    <row r="53" s="123" customFormat="1" ht="30" customHeight="1" x14ac:dyDescent="0.25"/>
    <row r="54" s="123" customFormat="1" ht="30" customHeight="1" x14ac:dyDescent="0.25"/>
    <row r="55" s="123" customFormat="1" ht="30" customHeight="1" x14ac:dyDescent="0.25"/>
    <row r="56" s="123" customFormat="1" ht="30" customHeight="1" x14ac:dyDescent="0.25"/>
    <row r="57" s="123" customFormat="1" ht="30" customHeight="1" x14ac:dyDescent="0.25"/>
    <row r="58" s="123" customFormat="1" ht="30" customHeight="1" x14ac:dyDescent="0.25"/>
    <row r="59" s="123" customFormat="1" ht="30" customHeight="1" x14ac:dyDescent="0.25"/>
    <row r="60" s="123" customFormat="1" ht="30" customHeight="1" x14ac:dyDescent="0.25"/>
    <row r="61" s="123" customFormat="1" ht="30" customHeight="1" x14ac:dyDescent="0.25"/>
    <row r="62" s="123" customFormat="1" ht="30" customHeight="1" x14ac:dyDescent="0.25"/>
    <row r="63" s="123" customFormat="1" ht="30" customHeight="1" x14ac:dyDescent="0.25"/>
    <row r="64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2060"/>
    <pageSetUpPr fitToPage="1"/>
  </sheetPr>
  <dimension ref="A1:M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18.28515625" customWidth="1"/>
    <col min="4" max="4" width="10.28515625" customWidth="1"/>
    <col min="5" max="5" width="11.7109375" customWidth="1"/>
    <col min="6" max="6" width="10.7109375" customWidth="1"/>
    <col min="7" max="7" width="8.7109375" customWidth="1"/>
    <col min="8" max="8" width="4.140625" customWidth="1"/>
    <col min="9" max="9" width="13.28515625" customWidth="1"/>
    <col min="10" max="10" width="12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1978</v>
      </c>
    </row>
    <row r="7" spans="1:10" x14ac:dyDescent="0.25">
      <c r="A7" t="s">
        <v>8</v>
      </c>
      <c r="C7" s="20">
        <v>3216.2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68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4">
        <v>22.67</v>
      </c>
      <c r="J12" s="133">
        <v>23.8</v>
      </c>
    </row>
    <row r="13" spans="1:10" x14ac:dyDescent="0.25">
      <c r="I13" s="43"/>
      <c r="J13" s="43"/>
    </row>
    <row r="14" spans="1:10" x14ac:dyDescent="0.25">
      <c r="H14" s="22"/>
      <c r="I14" s="25"/>
      <c r="J14" s="43"/>
    </row>
    <row r="15" spans="1:10" ht="14.2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3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3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3" ht="9.75" customHeight="1" x14ac:dyDescent="0.25"/>
    <row r="20" spans="1:13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3" x14ac:dyDescent="0.25">
      <c r="A21" s="113">
        <v>1</v>
      </c>
      <c r="B21" s="186" t="s">
        <v>21</v>
      </c>
      <c r="C21" s="186"/>
      <c r="D21" s="186"/>
      <c r="E21" s="202">
        <v>938005.23</v>
      </c>
      <c r="F21" s="202"/>
      <c r="G21" s="202">
        <v>900350.41</v>
      </c>
      <c r="H21" s="202"/>
      <c r="I21" s="197">
        <f>SUM(E21-G21)</f>
        <v>37654.819999999949</v>
      </c>
      <c r="J21" s="197"/>
    </row>
    <row r="22" spans="1:13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3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3" ht="15.75" customHeight="1" x14ac:dyDescent="0.25">
      <c r="A24" s="113"/>
      <c r="B24" s="53" t="s">
        <v>55</v>
      </c>
      <c r="C24" s="60"/>
      <c r="D24" s="61"/>
      <c r="E24" s="46"/>
      <c r="F24" s="45"/>
      <c r="G24" s="46"/>
      <c r="H24" s="45"/>
      <c r="I24" s="62"/>
      <c r="J24" s="55">
        <v>145403.06</v>
      </c>
    </row>
    <row r="25" spans="1:13" x14ac:dyDescent="0.25">
      <c r="A25" s="26" t="s">
        <v>24</v>
      </c>
    </row>
    <row r="26" spans="1:13" ht="10.5" customHeight="1" x14ac:dyDescent="0.25"/>
    <row r="27" spans="1:13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3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6.12</v>
      </c>
      <c r="H28" s="199"/>
      <c r="I28" s="197">
        <f>G28*$C$7*12</f>
        <v>236197.728</v>
      </c>
      <c r="J28" s="197"/>
    </row>
    <row r="29" spans="1:13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4.1900000000000004</v>
      </c>
      <c r="H29" s="199"/>
      <c r="I29" s="197">
        <f>G29*$C$7*12</f>
        <v>161710.53600000002</v>
      </c>
      <c r="J29" s="197"/>
    </row>
    <row r="30" spans="1:13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42453.840000000004</v>
      </c>
      <c r="J30" s="197"/>
    </row>
    <row r="31" spans="1:13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4.6100000000000003</v>
      </c>
      <c r="H31" s="196"/>
      <c r="I31" s="197">
        <f t="shared" ref="I31:I36" si="0">G31*$C$7*12</f>
        <v>177920.18400000001</v>
      </c>
      <c r="J31" s="197"/>
      <c r="M31" t="s">
        <v>23</v>
      </c>
    </row>
    <row r="32" spans="1:13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2.27</v>
      </c>
      <c r="H32" s="196"/>
      <c r="I32" s="197">
        <f t="shared" si="0"/>
        <v>87609.288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2.4</v>
      </c>
      <c r="H33" s="196"/>
      <c r="I33" s="197">
        <f t="shared" si="0"/>
        <v>92626.559999999998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0.44</v>
      </c>
      <c r="H34" s="196"/>
      <c r="I34" s="197">
        <f t="shared" si="0"/>
        <v>16981.536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0.32</v>
      </c>
      <c r="H35" s="196"/>
      <c r="I35" s="197">
        <f t="shared" si="0"/>
        <v>12350.207999999999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8876.7119999999995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2.12</v>
      </c>
      <c r="H37" s="196"/>
      <c r="I37" s="197">
        <v>38574</v>
      </c>
      <c r="J37" s="197"/>
    </row>
    <row r="38" spans="1:10" ht="21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875300.59200000018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837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537</v>
      </c>
      <c r="B48" s="37" t="s">
        <v>294</v>
      </c>
      <c r="C48" s="38"/>
      <c r="D48" s="38"/>
      <c r="E48" s="39">
        <v>395</v>
      </c>
      <c r="F48" s="38"/>
    </row>
    <row r="49" spans="1:6" s="123" customFormat="1" ht="30" customHeight="1" x14ac:dyDescent="0.25">
      <c r="A49" s="36" t="s">
        <v>537</v>
      </c>
      <c r="B49" s="37" t="s">
        <v>294</v>
      </c>
      <c r="C49" s="38"/>
      <c r="D49" s="38"/>
      <c r="E49" s="39">
        <v>395</v>
      </c>
      <c r="F49" s="38"/>
    </row>
    <row r="50" spans="1:6" s="123" customFormat="1" ht="30" customHeight="1" x14ac:dyDescent="0.25">
      <c r="A50" s="36" t="s">
        <v>287</v>
      </c>
      <c r="B50" s="37" t="s">
        <v>271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291</v>
      </c>
      <c r="B51" s="37" t="s">
        <v>275</v>
      </c>
      <c r="C51" s="38"/>
      <c r="D51" s="38"/>
      <c r="E51" s="39">
        <v>395</v>
      </c>
      <c r="F51" s="38"/>
    </row>
    <row r="52" spans="1:6" s="123" customFormat="1" ht="30" customHeight="1" x14ac:dyDescent="0.25">
      <c r="A52" s="36" t="s">
        <v>234</v>
      </c>
      <c r="B52" s="37" t="s">
        <v>372</v>
      </c>
      <c r="C52" s="40">
        <v>1580</v>
      </c>
      <c r="D52" s="38"/>
      <c r="E52" s="38"/>
      <c r="F52" s="38"/>
    </row>
    <row r="53" spans="1:6" s="123" customFormat="1" ht="30" customHeight="1" x14ac:dyDescent="0.25">
      <c r="A53" s="36" t="s">
        <v>234</v>
      </c>
      <c r="B53" s="37" t="s">
        <v>356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234</v>
      </c>
      <c r="B54" s="37" t="s">
        <v>235</v>
      </c>
      <c r="C54" s="38"/>
      <c r="D54" s="39">
        <v>197.5</v>
      </c>
      <c r="E54" s="38"/>
      <c r="F54" s="38"/>
    </row>
    <row r="55" spans="1:6" s="123" customFormat="1" ht="30" customHeight="1" x14ac:dyDescent="0.25">
      <c r="A55" s="36" t="s">
        <v>373</v>
      </c>
      <c r="B55" s="37" t="s">
        <v>838</v>
      </c>
      <c r="C55" s="38"/>
      <c r="D55" s="39">
        <v>395</v>
      </c>
      <c r="E55" s="38"/>
      <c r="F55" s="38"/>
    </row>
    <row r="56" spans="1:6" s="123" customFormat="1" ht="30" customHeight="1" x14ac:dyDescent="0.25">
      <c r="A56" s="36" t="s">
        <v>581</v>
      </c>
      <c r="B56" s="37" t="s">
        <v>839</v>
      </c>
      <c r="C56" s="38"/>
      <c r="D56" s="38"/>
      <c r="E56" s="39">
        <v>463</v>
      </c>
      <c r="F56" s="38"/>
    </row>
    <row r="57" spans="1:6" s="123" customFormat="1" ht="30" customHeight="1" x14ac:dyDescent="0.25">
      <c r="A57" s="36" t="s">
        <v>581</v>
      </c>
      <c r="B57" s="37" t="s">
        <v>271</v>
      </c>
      <c r="C57" s="38"/>
      <c r="D57" s="39">
        <v>197.5</v>
      </c>
      <c r="E57" s="38"/>
      <c r="F57" s="38"/>
    </row>
    <row r="58" spans="1:6" s="123" customFormat="1" ht="30" customHeight="1" x14ac:dyDescent="0.25">
      <c r="A58" s="36" t="s">
        <v>509</v>
      </c>
      <c r="B58" s="37" t="s">
        <v>353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376</v>
      </c>
      <c r="B59" s="37" t="s">
        <v>356</v>
      </c>
      <c r="C59" s="38"/>
      <c r="D59" s="40">
        <v>1226</v>
      </c>
      <c r="E59" s="38"/>
      <c r="F59" s="38"/>
    </row>
    <row r="60" spans="1:6" s="123" customFormat="1" ht="30" customHeight="1" x14ac:dyDescent="0.25">
      <c r="A60" s="36" t="s">
        <v>297</v>
      </c>
      <c r="B60" s="37" t="s">
        <v>280</v>
      </c>
      <c r="C60" s="38"/>
      <c r="D60" s="39">
        <v>197.5</v>
      </c>
      <c r="E60" s="38"/>
      <c r="F60" s="38"/>
    </row>
    <row r="61" spans="1:6" s="123" customFormat="1" ht="30" customHeight="1" x14ac:dyDescent="0.25">
      <c r="A61" s="36" t="s">
        <v>379</v>
      </c>
      <c r="B61" s="37" t="s">
        <v>490</v>
      </c>
      <c r="C61" s="38"/>
      <c r="D61" s="38"/>
      <c r="E61" s="39">
        <v>400</v>
      </c>
      <c r="F61" s="38"/>
    </row>
    <row r="62" spans="1:6" s="123" customFormat="1" ht="30" customHeight="1" x14ac:dyDescent="0.25">
      <c r="A62" s="36" t="s">
        <v>840</v>
      </c>
      <c r="B62" s="37" t="s">
        <v>275</v>
      </c>
      <c r="C62" s="38"/>
      <c r="D62" s="38"/>
      <c r="E62" s="39">
        <v>395</v>
      </c>
      <c r="F62" s="38"/>
    </row>
    <row r="63" spans="1:6" s="123" customFormat="1" ht="30" customHeight="1" x14ac:dyDescent="0.25">
      <c r="A63" s="36" t="s">
        <v>380</v>
      </c>
      <c r="B63" s="37" t="s">
        <v>292</v>
      </c>
      <c r="C63" s="38"/>
      <c r="D63" s="38"/>
      <c r="E63" s="39">
        <v>790</v>
      </c>
      <c r="F63" s="38"/>
    </row>
    <row r="64" spans="1:6" s="123" customFormat="1" ht="30" customHeight="1" x14ac:dyDescent="0.25">
      <c r="A64" s="36" t="s">
        <v>381</v>
      </c>
      <c r="B64" s="37" t="s">
        <v>275</v>
      </c>
      <c r="C64" s="38"/>
      <c r="D64" s="38"/>
      <c r="E64" s="39">
        <v>395</v>
      </c>
      <c r="F64" s="38"/>
    </row>
    <row r="65" spans="1:6" s="123" customFormat="1" ht="30" customHeight="1" x14ac:dyDescent="0.25">
      <c r="A65" s="36" t="s">
        <v>381</v>
      </c>
      <c r="B65" s="37" t="s">
        <v>294</v>
      </c>
      <c r="C65" s="38"/>
      <c r="D65" s="38"/>
      <c r="E65" s="40">
        <v>1073</v>
      </c>
      <c r="F65" s="38"/>
    </row>
    <row r="66" spans="1:6" s="123" customFormat="1" ht="30" customHeight="1" x14ac:dyDescent="0.25">
      <c r="A66" s="36" t="s">
        <v>383</v>
      </c>
      <c r="B66" s="37" t="s">
        <v>427</v>
      </c>
      <c r="C66" s="38"/>
      <c r="D66" s="38"/>
      <c r="E66" s="39">
        <v>906</v>
      </c>
      <c r="F66" s="38"/>
    </row>
    <row r="67" spans="1:6" s="123" customFormat="1" ht="30" customHeight="1" x14ac:dyDescent="0.25">
      <c r="A67" s="36" t="s">
        <v>386</v>
      </c>
      <c r="B67" s="37" t="s">
        <v>271</v>
      </c>
      <c r="C67" s="38"/>
      <c r="D67" s="39">
        <v>395</v>
      </c>
      <c r="E67" s="38"/>
      <c r="F67" s="38"/>
    </row>
    <row r="68" spans="1:6" s="123" customFormat="1" ht="30" customHeight="1" x14ac:dyDescent="0.25">
      <c r="A68" s="36" t="s">
        <v>606</v>
      </c>
      <c r="B68" s="37" t="s">
        <v>841</v>
      </c>
      <c r="C68" s="38"/>
      <c r="D68" s="38"/>
      <c r="E68" s="39">
        <v>395</v>
      </c>
      <c r="F68" s="38"/>
    </row>
    <row r="69" spans="1:6" s="123" customFormat="1" ht="30" customHeight="1" x14ac:dyDescent="0.25">
      <c r="A69" s="36" t="s">
        <v>304</v>
      </c>
      <c r="B69" s="37" t="s">
        <v>567</v>
      </c>
      <c r="C69" s="38"/>
      <c r="D69" s="39">
        <v>197.5</v>
      </c>
      <c r="E69" s="38"/>
      <c r="F69" s="38"/>
    </row>
    <row r="70" spans="1:6" s="123" customFormat="1" ht="30" customHeight="1" x14ac:dyDescent="0.25">
      <c r="A70" s="36" t="s">
        <v>246</v>
      </c>
      <c r="B70" s="37" t="s">
        <v>237</v>
      </c>
      <c r="C70" s="38"/>
      <c r="D70" s="39">
        <v>790</v>
      </c>
      <c r="E70" s="38"/>
      <c r="F70" s="38"/>
    </row>
    <row r="71" spans="1:6" s="123" customFormat="1" ht="30" customHeight="1" x14ac:dyDescent="0.25">
      <c r="A71" s="36" t="s">
        <v>246</v>
      </c>
      <c r="B71" s="37" t="s">
        <v>48</v>
      </c>
      <c r="C71" s="39">
        <v>410</v>
      </c>
      <c r="D71" s="38"/>
      <c r="E71" s="38"/>
      <c r="F71" s="38"/>
    </row>
    <row r="72" spans="1:6" s="123" customFormat="1" ht="30" customHeight="1" x14ac:dyDescent="0.25">
      <c r="A72" s="36" t="s">
        <v>248</v>
      </c>
      <c r="B72" s="37" t="s">
        <v>271</v>
      </c>
      <c r="C72" s="38"/>
      <c r="D72" s="39">
        <v>197.5</v>
      </c>
      <c r="E72" s="38"/>
      <c r="F72" s="38"/>
    </row>
    <row r="73" spans="1:6" s="123" customFormat="1" ht="30" customHeight="1" x14ac:dyDescent="0.25">
      <c r="A73" s="36" t="s">
        <v>248</v>
      </c>
      <c r="B73" s="37" t="s">
        <v>216</v>
      </c>
      <c r="C73" s="39">
        <v>395</v>
      </c>
      <c r="D73" s="38"/>
      <c r="E73" s="38"/>
      <c r="F73" s="38"/>
    </row>
    <row r="74" spans="1:6" s="123" customFormat="1" ht="30" customHeight="1" x14ac:dyDescent="0.25">
      <c r="A74" s="36" t="s">
        <v>549</v>
      </c>
      <c r="B74" s="37" t="s">
        <v>271</v>
      </c>
      <c r="C74" s="38"/>
      <c r="D74" s="39">
        <v>197.5</v>
      </c>
      <c r="E74" s="38"/>
      <c r="F74" s="38"/>
    </row>
    <row r="75" spans="1:6" s="123" customFormat="1" ht="30" customHeight="1" x14ac:dyDescent="0.25">
      <c r="A75" s="36" t="s">
        <v>514</v>
      </c>
      <c r="B75" s="37" t="s">
        <v>271</v>
      </c>
      <c r="C75" s="38"/>
      <c r="D75" s="39">
        <v>197.5</v>
      </c>
      <c r="E75" s="38"/>
      <c r="F75" s="38"/>
    </row>
    <row r="76" spans="1:6" s="123" customFormat="1" ht="30" customHeight="1" x14ac:dyDescent="0.25">
      <c r="A76" s="36" t="s">
        <v>310</v>
      </c>
      <c r="B76" s="37" t="s">
        <v>216</v>
      </c>
      <c r="C76" s="39">
        <v>395</v>
      </c>
      <c r="D76" s="38"/>
      <c r="E76" s="38"/>
      <c r="F76" s="38"/>
    </row>
    <row r="77" spans="1:6" s="123" customFormat="1" ht="30" customHeight="1" x14ac:dyDescent="0.25">
      <c r="A77" s="36" t="s">
        <v>540</v>
      </c>
      <c r="B77" s="37" t="s">
        <v>271</v>
      </c>
      <c r="C77" s="38"/>
      <c r="D77" s="39">
        <v>395</v>
      </c>
      <c r="E77" s="38"/>
      <c r="F77" s="38"/>
    </row>
    <row r="78" spans="1:6" s="123" customFormat="1" ht="30" customHeight="1" x14ac:dyDescent="0.25">
      <c r="A78" s="36" t="s">
        <v>257</v>
      </c>
      <c r="B78" s="37" t="s">
        <v>842</v>
      </c>
      <c r="C78" s="39">
        <v>425</v>
      </c>
      <c r="D78" s="38"/>
      <c r="E78" s="38"/>
      <c r="F78" s="38"/>
    </row>
    <row r="79" spans="1:6" s="123" customFormat="1" ht="30" customHeight="1" x14ac:dyDescent="0.25">
      <c r="A79" s="36" t="s">
        <v>843</v>
      </c>
      <c r="B79" s="37" t="s">
        <v>216</v>
      </c>
      <c r="C79" s="39">
        <v>655</v>
      </c>
      <c r="D79" s="38"/>
      <c r="E79" s="38"/>
      <c r="F79" s="38"/>
    </row>
    <row r="80" spans="1:6" s="123" customFormat="1" ht="30" customHeight="1" x14ac:dyDescent="0.25">
      <c r="A80" s="36" t="s">
        <v>217</v>
      </c>
      <c r="B80" s="37" t="s">
        <v>594</v>
      </c>
      <c r="C80" s="38"/>
      <c r="D80" s="40">
        <v>1777</v>
      </c>
      <c r="E80" s="38"/>
      <c r="F80" s="38"/>
    </row>
    <row r="81" spans="1:6" s="123" customFormat="1" ht="30" customHeight="1" x14ac:dyDescent="0.25">
      <c r="A81" s="36" t="s">
        <v>477</v>
      </c>
      <c r="B81" s="37" t="s">
        <v>356</v>
      </c>
      <c r="C81" s="38"/>
      <c r="D81" s="39">
        <v>395</v>
      </c>
      <c r="E81" s="38"/>
      <c r="F81" s="38"/>
    </row>
    <row r="82" spans="1:6" s="123" customFormat="1" ht="30" customHeight="1" x14ac:dyDescent="0.25">
      <c r="A82" s="36" t="s">
        <v>312</v>
      </c>
      <c r="B82" s="37" t="s">
        <v>216</v>
      </c>
      <c r="C82" s="39">
        <v>395</v>
      </c>
      <c r="D82" s="38"/>
      <c r="E82" s="38"/>
      <c r="F82" s="38"/>
    </row>
    <row r="83" spans="1:6" s="123" customFormat="1" ht="30" customHeight="1" x14ac:dyDescent="0.25">
      <c r="A83" s="36" t="s">
        <v>259</v>
      </c>
      <c r="B83" s="37" t="s">
        <v>256</v>
      </c>
      <c r="C83" s="38"/>
      <c r="D83" s="39">
        <v>395</v>
      </c>
      <c r="E83" s="38"/>
      <c r="F83" s="38"/>
    </row>
    <row r="84" spans="1:6" s="123" customFormat="1" ht="30" customHeight="1" x14ac:dyDescent="0.25">
      <c r="A84" s="36" t="s">
        <v>574</v>
      </c>
      <c r="B84" s="37" t="s">
        <v>216</v>
      </c>
      <c r="C84" s="39">
        <v>395</v>
      </c>
      <c r="D84" s="38"/>
      <c r="E84" s="38"/>
      <c r="F84" s="38"/>
    </row>
    <row r="85" spans="1:6" s="123" customFormat="1" ht="30" customHeight="1" x14ac:dyDescent="0.25">
      <c r="A85" s="36" t="s">
        <v>317</v>
      </c>
      <c r="B85" s="37" t="s">
        <v>387</v>
      </c>
      <c r="C85" s="38"/>
      <c r="D85" s="38"/>
      <c r="E85" s="39">
        <v>395</v>
      </c>
      <c r="F85" s="38"/>
    </row>
    <row r="86" spans="1:6" s="123" customFormat="1" ht="30" customHeight="1" x14ac:dyDescent="0.25">
      <c r="A86" s="36" t="s">
        <v>397</v>
      </c>
      <c r="B86" s="37" t="s">
        <v>216</v>
      </c>
      <c r="C86" s="39">
        <v>395</v>
      </c>
      <c r="D86" s="38"/>
      <c r="E86" s="38"/>
      <c r="F86" s="38"/>
    </row>
    <row r="87" spans="1:6" s="123" customFormat="1" ht="30" customHeight="1" x14ac:dyDescent="0.25">
      <c r="A87" s="36" t="s">
        <v>595</v>
      </c>
      <c r="B87" s="37" t="s">
        <v>327</v>
      </c>
      <c r="C87" s="38"/>
      <c r="D87" s="39">
        <v>197.5</v>
      </c>
      <c r="E87" s="38"/>
      <c r="F87" s="38"/>
    </row>
    <row r="88" spans="1:6" s="123" customFormat="1" ht="30" customHeight="1" x14ac:dyDescent="0.25">
      <c r="A88" s="36" t="s">
        <v>516</v>
      </c>
      <c r="B88" s="37" t="s">
        <v>79</v>
      </c>
      <c r="C88" s="40">
        <v>3560</v>
      </c>
      <c r="D88" s="38"/>
      <c r="E88" s="38"/>
      <c r="F88" s="38"/>
    </row>
    <row r="89" spans="1:6" s="123" customFormat="1" ht="30" customHeight="1" x14ac:dyDescent="0.25">
      <c r="A89" s="36" t="s">
        <v>844</v>
      </c>
      <c r="B89" s="37" t="s">
        <v>79</v>
      </c>
      <c r="C89" s="40">
        <v>3485</v>
      </c>
      <c r="D89" s="38"/>
      <c r="E89" s="38"/>
      <c r="F89" s="38"/>
    </row>
    <row r="90" spans="1:6" s="123" customFormat="1" ht="30" customHeight="1" x14ac:dyDescent="0.25">
      <c r="A90" s="36" t="s">
        <v>485</v>
      </c>
      <c r="B90" s="37" t="s">
        <v>58</v>
      </c>
      <c r="C90" s="40">
        <v>2178.4</v>
      </c>
      <c r="D90" s="38"/>
      <c r="E90" s="38"/>
      <c r="F90" s="38"/>
    </row>
    <row r="91" spans="1:6" s="123" customFormat="1" ht="30" customHeight="1" x14ac:dyDescent="0.25">
      <c r="A91" s="36" t="s">
        <v>333</v>
      </c>
      <c r="B91" s="37" t="s">
        <v>334</v>
      </c>
      <c r="C91" s="38"/>
      <c r="D91" s="39">
        <v>197.5</v>
      </c>
      <c r="E91" s="38"/>
      <c r="F91" s="38"/>
    </row>
    <row r="92" spans="1:6" s="123" customFormat="1" ht="30" customHeight="1" x14ac:dyDescent="0.25">
      <c r="A92" s="36" t="s">
        <v>264</v>
      </c>
      <c r="B92" s="37" t="s">
        <v>216</v>
      </c>
      <c r="C92" s="40">
        <v>2370</v>
      </c>
      <c r="D92" s="38"/>
      <c r="E92" s="38"/>
      <c r="F92" s="38"/>
    </row>
    <row r="93" spans="1:6" s="123" customFormat="1" ht="30" customHeight="1" x14ac:dyDescent="0.25">
      <c r="A93" s="36" t="s">
        <v>489</v>
      </c>
      <c r="B93" s="37" t="s">
        <v>49</v>
      </c>
      <c r="C93" s="38"/>
      <c r="D93" s="38"/>
      <c r="E93" s="39">
        <v>395</v>
      </c>
      <c r="F93" s="38"/>
    </row>
    <row r="94" spans="1:6" s="123" customFormat="1" ht="30" customHeight="1" x14ac:dyDescent="0.25">
      <c r="A94" s="36" t="s">
        <v>596</v>
      </c>
      <c r="B94" s="37" t="s">
        <v>334</v>
      </c>
      <c r="C94" s="38"/>
      <c r="D94" s="39">
        <v>197.5</v>
      </c>
      <c r="E94" s="38"/>
      <c r="F94" s="38"/>
    </row>
    <row r="95" spans="1:6" s="123" customFormat="1" ht="30" customHeight="1" x14ac:dyDescent="0.25">
      <c r="A95" s="36" t="s">
        <v>495</v>
      </c>
      <c r="B95" s="37" t="s">
        <v>216</v>
      </c>
      <c r="C95" s="40">
        <v>1975</v>
      </c>
      <c r="D95" s="38"/>
      <c r="E95" s="38"/>
      <c r="F95" s="38"/>
    </row>
    <row r="96" spans="1:6" s="123" customFormat="1" ht="30" customHeight="1" x14ac:dyDescent="0.25">
      <c r="A96" s="36" t="s">
        <v>224</v>
      </c>
      <c r="B96" s="37" t="s">
        <v>256</v>
      </c>
      <c r="C96" s="38"/>
      <c r="D96" s="39">
        <v>395</v>
      </c>
      <c r="E96" s="38"/>
      <c r="F96" s="38"/>
    </row>
    <row r="97" spans="1:6" s="123" customFormat="1" ht="30" customHeight="1" x14ac:dyDescent="0.25">
      <c r="A97" s="36" t="s">
        <v>341</v>
      </c>
      <c r="B97" s="37" t="s">
        <v>845</v>
      </c>
      <c r="C97" s="39">
        <v>811</v>
      </c>
      <c r="D97" s="38"/>
      <c r="E97" s="38"/>
      <c r="F97" s="38"/>
    </row>
    <row r="98" spans="1:6" s="123" customFormat="1" ht="30" customHeight="1" x14ac:dyDescent="0.25">
      <c r="A98" s="36" t="s">
        <v>342</v>
      </c>
      <c r="B98" s="37" t="s">
        <v>343</v>
      </c>
      <c r="C98" s="38"/>
      <c r="D98" s="39">
        <v>395</v>
      </c>
      <c r="E98" s="38"/>
      <c r="F98" s="38"/>
    </row>
    <row r="99" spans="1:6" s="123" customFormat="1" ht="30" customHeight="1" x14ac:dyDescent="0.25">
      <c r="A99" s="36" t="s">
        <v>344</v>
      </c>
      <c r="B99" s="37" t="s">
        <v>355</v>
      </c>
      <c r="C99" s="38"/>
      <c r="D99" s="39">
        <v>395</v>
      </c>
      <c r="E99" s="38"/>
      <c r="F99" s="38"/>
    </row>
    <row r="100" spans="1:6" s="123" customFormat="1" ht="30" customHeight="1" x14ac:dyDescent="0.25">
      <c r="A100" s="36" t="s">
        <v>615</v>
      </c>
      <c r="B100" s="37" t="s">
        <v>79</v>
      </c>
      <c r="C100" s="40">
        <v>6790</v>
      </c>
      <c r="D100" s="38"/>
      <c r="E100" s="38"/>
      <c r="F100" s="38"/>
    </row>
    <row r="101" spans="1:6" s="123" customFormat="1" ht="30" customHeight="1" x14ac:dyDescent="0.25">
      <c r="A101" s="36" t="s">
        <v>268</v>
      </c>
      <c r="B101" s="37" t="s">
        <v>216</v>
      </c>
      <c r="C101" s="40">
        <v>2370</v>
      </c>
      <c r="D101" s="38"/>
      <c r="E101" s="38"/>
      <c r="F101" s="38"/>
    </row>
    <row r="102" spans="1:6" s="123" customFormat="1" ht="30" customHeight="1" x14ac:dyDescent="0.25">
      <c r="A102" s="36" t="s">
        <v>347</v>
      </c>
      <c r="B102" s="37" t="s">
        <v>292</v>
      </c>
      <c r="C102" s="38"/>
      <c r="D102" s="38"/>
      <c r="E102" s="39">
        <v>395</v>
      </c>
      <c r="F102" s="38"/>
    </row>
    <row r="103" spans="1:6" s="123" customFormat="1" ht="30" customHeight="1" x14ac:dyDescent="0.25">
      <c r="A103" s="36" t="s">
        <v>542</v>
      </c>
      <c r="B103" s="37" t="s">
        <v>51</v>
      </c>
      <c r="C103" s="39">
        <v>395</v>
      </c>
      <c r="D103" s="38"/>
      <c r="E103" s="38"/>
      <c r="F103" s="38"/>
    </row>
    <row r="104" spans="1:6" s="123" customFormat="1" ht="30" customHeight="1" x14ac:dyDescent="0.25">
      <c r="A104" s="36" t="s">
        <v>270</v>
      </c>
      <c r="B104" s="37" t="s">
        <v>267</v>
      </c>
      <c r="C104" s="38"/>
      <c r="D104" s="39">
        <v>395</v>
      </c>
      <c r="E104" s="38"/>
      <c r="F104" s="38"/>
    </row>
    <row r="105" spans="1:6" s="123" customFormat="1" ht="30" customHeight="1" x14ac:dyDescent="0.25">
      <c r="A105" s="36" t="s">
        <v>270</v>
      </c>
      <c r="B105" s="37" t="s">
        <v>271</v>
      </c>
      <c r="C105" s="38"/>
      <c r="D105" s="39">
        <v>395</v>
      </c>
      <c r="E105" s="38"/>
      <c r="F105" s="38"/>
    </row>
    <row r="106" spans="1:6" s="123" customFormat="1" ht="30" customHeight="1" x14ac:dyDescent="0.25">
      <c r="A106" s="36" t="s">
        <v>349</v>
      </c>
      <c r="B106" s="37" t="s">
        <v>271</v>
      </c>
      <c r="C106" s="38"/>
      <c r="D106" s="39">
        <v>395</v>
      </c>
      <c r="E106" s="38"/>
      <c r="F106" s="38"/>
    </row>
    <row r="107" spans="1:6" s="123" customFormat="1" ht="30" customHeight="1" x14ac:dyDescent="0.25">
      <c r="A107" s="36" t="s">
        <v>846</v>
      </c>
      <c r="B107" s="37" t="s">
        <v>237</v>
      </c>
      <c r="C107" s="38"/>
      <c r="D107" s="39">
        <v>395</v>
      </c>
      <c r="E107" s="38"/>
      <c r="F107" s="38"/>
    </row>
    <row r="108" spans="1:6" s="123" customFormat="1" ht="30" customHeight="1" x14ac:dyDescent="0.25">
      <c r="A108" s="36" t="s">
        <v>525</v>
      </c>
      <c r="B108" s="37" t="s">
        <v>343</v>
      </c>
      <c r="C108" s="38"/>
      <c r="D108" s="39">
        <v>395</v>
      </c>
      <c r="E108" s="38"/>
      <c r="F108" s="38"/>
    </row>
    <row r="109" spans="1:6" s="123" customFormat="1" ht="30" customHeight="1" x14ac:dyDescent="0.25">
      <c r="A109" s="36" t="s">
        <v>272</v>
      </c>
      <c r="B109" s="37" t="s">
        <v>839</v>
      </c>
      <c r="C109" s="38"/>
      <c r="D109" s="38"/>
      <c r="E109" s="39">
        <v>489</v>
      </c>
      <c r="F109" s="38"/>
    </row>
    <row r="110" spans="1:6" s="123" customFormat="1" ht="30" customHeight="1" x14ac:dyDescent="0.25">
      <c r="A110" s="36" t="s">
        <v>272</v>
      </c>
      <c r="B110" s="37" t="s">
        <v>502</v>
      </c>
      <c r="C110" s="38"/>
      <c r="D110" s="39">
        <v>395</v>
      </c>
      <c r="E110" s="38"/>
      <c r="F110" s="38"/>
    </row>
    <row r="111" spans="1:6" s="123" customFormat="1" ht="30" customHeight="1" x14ac:dyDescent="0.25">
      <c r="A111" s="36" t="s">
        <v>272</v>
      </c>
      <c r="B111" s="37" t="s">
        <v>343</v>
      </c>
      <c r="C111" s="38"/>
      <c r="D111" s="39">
        <v>395</v>
      </c>
      <c r="E111" s="38"/>
      <c r="F111" s="38"/>
    </row>
    <row r="112" spans="1:6" s="123" customFormat="1" ht="30" customHeight="1" x14ac:dyDescent="0.25">
      <c r="A112" s="36" t="s">
        <v>528</v>
      </c>
      <c r="B112" s="37" t="s">
        <v>216</v>
      </c>
      <c r="C112" s="40">
        <v>2765</v>
      </c>
      <c r="D112" s="38"/>
      <c r="E112" s="38"/>
      <c r="F112" s="38"/>
    </row>
    <row r="113" spans="1:6" s="123" customFormat="1" ht="30" customHeight="1" x14ac:dyDescent="0.25">
      <c r="A113" s="36" t="s">
        <v>530</v>
      </c>
      <c r="B113" s="37" t="s">
        <v>839</v>
      </c>
      <c r="C113" s="38"/>
      <c r="D113" s="38"/>
      <c r="E113" s="39">
        <v>639</v>
      </c>
      <c r="F113" s="38"/>
    </row>
    <row r="114" spans="1:6" s="123" customFormat="1" ht="30" customHeight="1" x14ac:dyDescent="0.25">
      <c r="A114" s="36" t="s">
        <v>273</v>
      </c>
      <c r="B114" s="37" t="s">
        <v>271</v>
      </c>
      <c r="C114" s="38"/>
      <c r="D114" s="39">
        <v>197.5</v>
      </c>
      <c r="E114" s="38"/>
      <c r="F114" s="38"/>
    </row>
    <row r="115" spans="1:6" s="123" customFormat="1" ht="30" customHeight="1" x14ac:dyDescent="0.25">
      <c r="A115" s="36" t="s">
        <v>500</v>
      </c>
      <c r="B115" s="37" t="s">
        <v>532</v>
      </c>
      <c r="C115" s="40">
        <v>3683.8</v>
      </c>
      <c r="D115" s="38"/>
      <c r="E115" s="38"/>
      <c r="F115" s="38"/>
    </row>
    <row r="116" spans="1:6" s="123" customFormat="1" ht="30" customHeight="1" x14ac:dyDescent="0.25">
      <c r="A116" s="36" t="s">
        <v>229</v>
      </c>
      <c r="B116" s="37" t="s">
        <v>216</v>
      </c>
      <c r="C116" s="40">
        <v>2765</v>
      </c>
      <c r="D116" s="38"/>
      <c r="E116" s="38"/>
      <c r="F116" s="38"/>
    </row>
    <row r="117" spans="1:6" s="123" customFormat="1" ht="30" customHeight="1" x14ac:dyDescent="0.25">
      <c r="A117" s="36" t="s">
        <v>229</v>
      </c>
      <c r="B117" s="37" t="s">
        <v>271</v>
      </c>
      <c r="C117" s="38"/>
      <c r="D117" s="39">
        <v>395</v>
      </c>
      <c r="E117" s="38"/>
      <c r="F117" s="38"/>
    </row>
    <row r="118" spans="1:6" s="123" customFormat="1" ht="30" customHeight="1" x14ac:dyDescent="0.25">
      <c r="A118" s="36" t="s">
        <v>360</v>
      </c>
      <c r="B118" s="37" t="s">
        <v>355</v>
      </c>
      <c r="C118" s="38"/>
      <c r="D118" s="39">
        <v>395</v>
      </c>
      <c r="E118" s="38"/>
      <c r="F118" s="38"/>
    </row>
    <row r="119" spans="1:6" s="123" customFormat="1" ht="30" customHeight="1" x14ac:dyDescent="0.25">
      <c r="A119" s="36" t="s">
        <v>462</v>
      </c>
      <c r="B119" s="37" t="s">
        <v>267</v>
      </c>
      <c r="C119" s="38"/>
      <c r="D119" s="39">
        <v>395</v>
      </c>
      <c r="E119" s="38"/>
      <c r="F119" s="38"/>
    </row>
    <row r="120" spans="1:6" s="123" customFormat="1" ht="30" customHeight="1" x14ac:dyDescent="0.25">
      <c r="A120" s="36" t="s">
        <v>533</v>
      </c>
      <c r="B120" s="37" t="s">
        <v>271</v>
      </c>
      <c r="C120" s="38"/>
      <c r="D120" s="39">
        <v>395</v>
      </c>
      <c r="E120" s="38"/>
      <c r="F120" s="38"/>
    </row>
    <row r="121" spans="1:6" s="123" customFormat="1" ht="30" customHeight="1" x14ac:dyDescent="0.25">
      <c r="A121" s="36" t="s">
        <v>505</v>
      </c>
      <c r="B121" s="37" t="s">
        <v>256</v>
      </c>
      <c r="C121" s="38"/>
      <c r="D121" s="39">
        <v>395</v>
      </c>
      <c r="E121" s="38"/>
      <c r="F121" s="38"/>
    </row>
    <row r="122" spans="1:6" s="123" customFormat="1" ht="30" customHeight="1" x14ac:dyDescent="0.25">
      <c r="A122" s="36" t="s">
        <v>505</v>
      </c>
      <c r="B122" s="37" t="s">
        <v>239</v>
      </c>
      <c r="C122" s="38"/>
      <c r="D122" s="38"/>
      <c r="E122" s="39">
        <v>395</v>
      </c>
      <c r="F122" s="38"/>
    </row>
    <row r="123" spans="1:6" s="123" customFormat="1" ht="30" customHeight="1" x14ac:dyDescent="0.25">
      <c r="A123" s="36" t="s">
        <v>363</v>
      </c>
      <c r="B123" s="37" t="s">
        <v>284</v>
      </c>
      <c r="C123" s="38"/>
      <c r="D123" s="39">
        <v>395</v>
      </c>
      <c r="E123" s="38"/>
      <c r="F123" s="38"/>
    </row>
    <row r="124" spans="1:6" s="123" customFormat="1" ht="30" customHeight="1" x14ac:dyDescent="0.25">
      <c r="A124" s="36" t="s">
        <v>281</v>
      </c>
      <c r="B124" s="37" t="s">
        <v>367</v>
      </c>
      <c r="C124" s="38"/>
      <c r="D124" s="39">
        <v>395</v>
      </c>
      <c r="E124" s="38"/>
      <c r="F124" s="38"/>
    </row>
    <row r="125" spans="1:6" s="123" customFormat="1" ht="30" customHeight="1" thickBot="1" x14ac:dyDescent="0.3">
      <c r="A125" s="36" t="s">
        <v>230</v>
      </c>
      <c r="B125" s="37" t="s">
        <v>216</v>
      </c>
      <c r="C125" s="40">
        <v>2765</v>
      </c>
      <c r="D125" s="38"/>
      <c r="E125" s="38"/>
      <c r="F125" s="38"/>
    </row>
    <row r="126" spans="1:6" s="123" customFormat="1" ht="30" customHeight="1" x14ac:dyDescent="0.25">
      <c r="A126" s="178" t="s">
        <v>52</v>
      </c>
      <c r="B126" s="178"/>
      <c r="C126" s="41">
        <v>40958.199999999997</v>
      </c>
      <c r="D126" s="41">
        <v>15840.5</v>
      </c>
      <c r="E126" s="41">
        <v>8710</v>
      </c>
      <c r="F126" s="161"/>
    </row>
    <row r="127" spans="1:6" s="123" customFormat="1" ht="30" customHeight="1" x14ac:dyDescent="0.25">
      <c r="A127" s="194" t="s">
        <v>22</v>
      </c>
      <c r="B127" s="194"/>
      <c r="C127" s="194"/>
      <c r="D127" s="194"/>
      <c r="E127" s="194"/>
      <c r="F127" s="108">
        <v>65508.7</v>
      </c>
    </row>
    <row r="128" spans="1:6" s="123" customFormat="1" ht="30" customHeight="1" x14ac:dyDescent="0.25">
      <c r="A128" s="31"/>
      <c r="B128" s="31"/>
      <c r="C128" s="31"/>
      <c r="D128" s="31"/>
      <c r="E128" s="31"/>
      <c r="F128" s="31"/>
    </row>
    <row r="129" spans="1:6" s="123" customFormat="1" ht="30" customHeight="1" x14ac:dyDescent="0.25">
      <c r="A129" s="31"/>
      <c r="B129" s="31"/>
      <c r="C129" s="31"/>
      <c r="D129" s="31"/>
      <c r="E129" s="31"/>
      <c r="F129" s="31"/>
    </row>
    <row r="130" spans="1:6" s="123" customFormat="1" ht="30" customHeight="1" x14ac:dyDescent="0.25">
      <c r="A130" s="31"/>
      <c r="B130" s="31"/>
      <c r="C130" s="31"/>
      <c r="D130" s="31"/>
      <c r="E130" s="31"/>
      <c r="F130" s="31"/>
    </row>
    <row r="131" spans="1:6" s="123" customFormat="1" ht="30" customHeight="1" x14ac:dyDescent="0.25">
      <c r="A131" s="31"/>
      <c r="B131" s="31"/>
      <c r="C131" s="31"/>
      <c r="D131" s="31"/>
      <c r="E131" s="31"/>
      <c r="F131" s="31"/>
    </row>
    <row r="132" spans="1:6" s="123" customFormat="1" ht="30" customHeight="1" x14ac:dyDescent="0.25">
      <c r="A132" s="31"/>
      <c r="B132" s="31"/>
      <c r="C132" s="31"/>
      <c r="D132" s="31"/>
      <c r="E132" s="31"/>
      <c r="F132" s="31"/>
    </row>
    <row r="133" spans="1:6" s="123" customFormat="1" ht="30" customHeight="1" x14ac:dyDescent="0.25">
      <c r="A133" s="31"/>
      <c r="B133" s="31"/>
      <c r="C133" s="31"/>
      <c r="D133" s="31"/>
      <c r="E133" s="31"/>
      <c r="F133" s="31"/>
    </row>
    <row r="134" spans="1:6" s="123" customFormat="1" ht="30" customHeight="1" x14ac:dyDescent="0.25">
      <c r="A134" s="31"/>
      <c r="B134" s="31"/>
      <c r="C134" s="31"/>
      <c r="D134" s="31"/>
      <c r="E134" s="31"/>
      <c r="F134" s="31"/>
    </row>
    <row r="135" spans="1:6" s="123" customFormat="1" ht="30" customHeight="1" x14ac:dyDescent="0.25">
      <c r="A135"/>
      <c r="B135"/>
      <c r="C135"/>
      <c r="D135"/>
      <c r="E135"/>
      <c r="F135"/>
    </row>
    <row r="136" spans="1:6" s="123" customFormat="1" ht="30" customHeight="1" x14ac:dyDescent="0.25">
      <c r="A136"/>
      <c r="B136"/>
      <c r="C136"/>
      <c r="D136"/>
      <c r="E136"/>
      <c r="F136"/>
    </row>
    <row r="137" spans="1:6" s="123" customFormat="1" ht="30" customHeight="1" x14ac:dyDescent="0.25">
      <c r="A137"/>
      <c r="B137"/>
      <c r="C137"/>
      <c r="D137"/>
      <c r="E137"/>
      <c r="F137"/>
    </row>
    <row r="138" spans="1:6" s="123" customFormat="1" ht="30" customHeight="1" x14ac:dyDescent="0.25">
      <c r="A138"/>
      <c r="B138"/>
      <c r="C138"/>
      <c r="D138"/>
      <c r="E138"/>
      <c r="F138"/>
    </row>
    <row r="139" spans="1:6" s="123" customFormat="1" ht="30" customHeight="1" x14ac:dyDescent="0.25">
      <c r="A139"/>
      <c r="B139"/>
      <c r="C139"/>
      <c r="D139"/>
      <c r="E139"/>
      <c r="F139"/>
    </row>
    <row r="140" spans="1:6" s="123" customFormat="1" ht="30" customHeight="1" x14ac:dyDescent="0.25">
      <c r="A140"/>
      <c r="B140"/>
      <c r="C140"/>
      <c r="D140"/>
      <c r="E140"/>
      <c r="F140"/>
    </row>
    <row r="141" spans="1:6" s="123" customFormat="1" ht="30" customHeight="1" x14ac:dyDescent="0.25">
      <c r="A141"/>
      <c r="B141"/>
      <c r="C141"/>
      <c r="D141"/>
      <c r="E141"/>
      <c r="F141"/>
    </row>
    <row r="142" spans="1:6" s="123" customFormat="1" ht="30" customHeight="1" x14ac:dyDescent="0.25">
      <c r="A142"/>
      <c r="B142"/>
      <c r="C142"/>
      <c r="D142"/>
      <c r="E142"/>
      <c r="F142"/>
    </row>
    <row r="143" spans="1:6" s="123" customFormat="1" ht="30" customHeight="1" x14ac:dyDescent="0.25">
      <c r="A143"/>
      <c r="B143"/>
      <c r="C143"/>
      <c r="D143"/>
      <c r="E143"/>
      <c r="F143"/>
    </row>
    <row r="144" spans="1:6" s="123" customFormat="1" ht="30" customHeight="1" x14ac:dyDescent="0.25">
      <c r="A144"/>
      <c r="B144"/>
      <c r="C144"/>
      <c r="D144"/>
      <c r="E144"/>
      <c r="F144"/>
    </row>
    <row r="145" spans="1:6" s="123" customFormat="1" ht="30" customHeight="1" x14ac:dyDescent="0.25">
      <c r="A145"/>
      <c r="B145"/>
      <c r="C145"/>
      <c r="D145"/>
      <c r="E145"/>
      <c r="F145"/>
    </row>
    <row r="146" spans="1:6" s="123" customFormat="1" ht="30" customHeight="1" x14ac:dyDescent="0.25">
      <c r="A146"/>
      <c r="B146"/>
      <c r="C146"/>
      <c r="D146"/>
      <c r="E146"/>
      <c r="F146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41:F41"/>
    <mergeCell ref="A126:B126"/>
    <mergeCell ref="A127:E12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4.5703125" customWidth="1"/>
    <col min="7" max="7" width="8.7109375" customWidth="1"/>
    <col min="8" max="8" width="4.140625" customWidth="1"/>
    <col min="9" max="9" width="8.7109375" customWidth="1"/>
    <col min="10" max="10" width="11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119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1963</v>
      </c>
    </row>
    <row r="7" spans="1:10" x14ac:dyDescent="0.25">
      <c r="A7" t="s">
        <v>8</v>
      </c>
      <c r="C7" s="20">
        <v>313.3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43839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30661.48</v>
      </c>
      <c r="F21" s="202"/>
      <c r="G21" s="202">
        <v>37502.31</v>
      </c>
      <c r="H21" s="202"/>
      <c r="I21" s="197">
        <f>SUM(E21-G21)</f>
        <v>-6840.8299999999981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5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4976.9799999999996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18798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4135.5600000000004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375.96000000000004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1804.6079999999997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1127.8799999999999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0.24</v>
      </c>
      <c r="H36" s="196"/>
      <c r="I36" s="197">
        <f t="shared" si="0"/>
        <v>902.30399999999986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7068.0480000000007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34212.36</v>
      </c>
      <c r="J38" s="197"/>
    </row>
    <row r="39" spans="1:10" x14ac:dyDescent="0.25">
      <c r="A39" s="123"/>
      <c r="B39" s="123"/>
      <c r="C39" s="123"/>
      <c r="D39" s="123"/>
      <c r="E39" s="123"/>
      <c r="F39" s="123"/>
    </row>
    <row r="40" spans="1:10" x14ac:dyDescent="0.25">
      <c r="A40" s="31"/>
      <c r="B40" s="31"/>
      <c r="C40" s="31"/>
      <c r="D40" s="31"/>
      <c r="E40" s="31"/>
      <c r="F40" s="31"/>
      <c r="G40" s="31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</row>
    <row r="42" spans="1:10" x14ac:dyDescent="0.25">
      <c r="A42" s="31"/>
      <c r="B42" s="31"/>
      <c r="C42" s="31"/>
      <c r="D42" s="31"/>
      <c r="E42" s="31"/>
      <c r="F42" s="31"/>
      <c r="G42" s="31"/>
    </row>
    <row r="43" spans="1:10" ht="18" x14ac:dyDescent="0.25">
      <c r="A43" s="31"/>
      <c r="B43" s="32" t="s">
        <v>847</v>
      </c>
      <c r="C43" s="31"/>
      <c r="D43" s="31"/>
      <c r="E43" s="31"/>
      <c r="F43" s="31"/>
      <c r="G43" s="31"/>
    </row>
    <row r="44" spans="1:10" x14ac:dyDescent="0.25">
      <c r="A44" s="31"/>
      <c r="B44" s="31"/>
      <c r="C44" s="31"/>
      <c r="D44" s="31"/>
      <c r="E44" s="31"/>
      <c r="F44" s="31"/>
      <c r="G44" s="31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</row>
    <row r="47" spans="1:10" ht="68.2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A48" s="31"/>
      <c r="B48" s="36" t="s">
        <v>246</v>
      </c>
      <c r="C48" s="37" t="s">
        <v>48</v>
      </c>
      <c r="D48" s="39">
        <v>410</v>
      </c>
      <c r="E48" s="38"/>
      <c r="F48" s="38"/>
      <c r="G48" s="38"/>
    </row>
    <row r="49" spans="1:7" s="123" customFormat="1" ht="30" customHeight="1" x14ac:dyDescent="0.25">
      <c r="A49" s="31"/>
      <c r="B49" s="36" t="s">
        <v>571</v>
      </c>
      <c r="C49" s="37" t="s">
        <v>216</v>
      </c>
      <c r="D49" s="39">
        <v>197.5</v>
      </c>
      <c r="E49" s="38"/>
      <c r="F49" s="38"/>
      <c r="G49" s="38"/>
    </row>
    <row r="50" spans="1:7" s="123" customFormat="1" ht="30" customHeight="1" x14ac:dyDescent="0.25">
      <c r="A50" s="31"/>
      <c r="B50" s="36" t="s">
        <v>572</v>
      </c>
      <c r="C50" s="37" t="s">
        <v>216</v>
      </c>
      <c r="D50" s="39">
        <v>197.5</v>
      </c>
      <c r="E50" s="38"/>
      <c r="F50" s="38"/>
      <c r="G50" s="38"/>
    </row>
    <row r="51" spans="1:7" s="123" customFormat="1" ht="30" customHeight="1" x14ac:dyDescent="0.25">
      <c r="A51" s="31"/>
      <c r="B51" s="36" t="s">
        <v>584</v>
      </c>
      <c r="C51" s="37" t="s">
        <v>216</v>
      </c>
      <c r="D51" s="39">
        <v>275.5</v>
      </c>
      <c r="E51" s="38"/>
      <c r="F51" s="38"/>
      <c r="G51" s="38"/>
    </row>
    <row r="52" spans="1:7" s="123" customFormat="1" ht="30" customHeight="1" x14ac:dyDescent="0.25">
      <c r="A52" s="31"/>
      <c r="B52" s="36" t="s">
        <v>394</v>
      </c>
      <c r="C52" s="37" t="s">
        <v>216</v>
      </c>
      <c r="D52" s="39">
        <v>197.5</v>
      </c>
      <c r="E52" s="38"/>
      <c r="F52" s="38"/>
      <c r="G52" s="38"/>
    </row>
    <row r="53" spans="1:7" s="123" customFormat="1" ht="30" customHeight="1" x14ac:dyDescent="0.25">
      <c r="A53" s="31"/>
      <c r="B53" s="36" t="s">
        <v>574</v>
      </c>
      <c r="C53" s="37" t="s">
        <v>216</v>
      </c>
      <c r="D53" s="39">
        <v>197.5</v>
      </c>
      <c r="E53" s="38"/>
      <c r="F53" s="38"/>
      <c r="G53" s="38"/>
    </row>
    <row r="54" spans="1:7" s="123" customFormat="1" ht="30" customHeight="1" x14ac:dyDescent="0.25">
      <c r="A54" s="31"/>
      <c r="B54" s="36" t="s">
        <v>397</v>
      </c>
      <c r="C54" s="37" t="s">
        <v>216</v>
      </c>
      <c r="D54" s="39">
        <v>197.5</v>
      </c>
      <c r="E54" s="38"/>
      <c r="F54" s="38"/>
      <c r="G54" s="38"/>
    </row>
    <row r="55" spans="1:7" s="123" customFormat="1" ht="30" customHeight="1" x14ac:dyDescent="0.25">
      <c r="A55" s="31"/>
      <c r="B55" s="36" t="s">
        <v>844</v>
      </c>
      <c r="C55" s="37" t="s">
        <v>307</v>
      </c>
      <c r="D55" s="40">
        <v>1298</v>
      </c>
      <c r="E55" s="38"/>
      <c r="F55" s="38"/>
      <c r="G55" s="38"/>
    </row>
    <row r="56" spans="1:7" s="123" customFormat="1" ht="30" customHeight="1" x14ac:dyDescent="0.25">
      <c r="A56" s="31"/>
      <c r="B56" s="36" t="s">
        <v>264</v>
      </c>
      <c r="C56" s="37" t="s">
        <v>216</v>
      </c>
      <c r="D56" s="40">
        <v>1185</v>
      </c>
      <c r="E56" s="38"/>
      <c r="F56" s="38"/>
      <c r="G56" s="38"/>
    </row>
    <row r="57" spans="1:7" s="123" customFormat="1" ht="30" customHeight="1" x14ac:dyDescent="0.25">
      <c r="A57" s="31"/>
      <c r="B57" s="36" t="s">
        <v>400</v>
      </c>
      <c r="C57" s="37" t="s">
        <v>91</v>
      </c>
      <c r="D57" s="40">
        <v>1606</v>
      </c>
      <c r="E57" s="38"/>
      <c r="F57" s="38"/>
      <c r="G57" s="38"/>
    </row>
    <row r="58" spans="1:7" s="123" customFormat="1" ht="30" customHeight="1" x14ac:dyDescent="0.25">
      <c r="A58" s="31"/>
      <c r="B58" s="36" t="s">
        <v>495</v>
      </c>
      <c r="C58" s="37" t="s">
        <v>216</v>
      </c>
      <c r="D58" s="39">
        <v>987.5</v>
      </c>
      <c r="E58" s="38"/>
      <c r="F58" s="38"/>
      <c r="G58" s="38"/>
    </row>
    <row r="59" spans="1:7" s="123" customFormat="1" ht="30" customHeight="1" x14ac:dyDescent="0.25">
      <c r="A59" s="31"/>
      <c r="B59" s="36" t="s">
        <v>556</v>
      </c>
      <c r="C59" s="37" t="s">
        <v>307</v>
      </c>
      <c r="D59" s="40">
        <v>7113</v>
      </c>
      <c r="E59" s="38"/>
      <c r="F59" s="38"/>
      <c r="G59" s="38"/>
    </row>
    <row r="60" spans="1:7" s="123" customFormat="1" ht="30" customHeight="1" x14ac:dyDescent="0.25">
      <c r="A60" s="31"/>
      <c r="B60" s="36" t="s">
        <v>268</v>
      </c>
      <c r="C60" s="37" t="s">
        <v>216</v>
      </c>
      <c r="D60" s="40">
        <v>2370</v>
      </c>
      <c r="E60" s="38"/>
      <c r="F60" s="38"/>
      <c r="G60" s="38"/>
    </row>
    <row r="61" spans="1:7" s="123" customFormat="1" ht="30" customHeight="1" x14ac:dyDescent="0.25">
      <c r="A61" s="31"/>
      <c r="B61" s="36" t="s">
        <v>542</v>
      </c>
      <c r="C61" s="37" t="s">
        <v>51</v>
      </c>
      <c r="D61" s="39">
        <v>197.5</v>
      </c>
      <c r="E61" s="38"/>
      <c r="F61" s="38"/>
      <c r="G61" s="38"/>
    </row>
    <row r="62" spans="1:7" s="123" customFormat="1" ht="30" customHeight="1" x14ac:dyDescent="0.25">
      <c r="A62" s="31"/>
      <c r="B62" s="36" t="s">
        <v>528</v>
      </c>
      <c r="C62" s="37" t="s">
        <v>216</v>
      </c>
      <c r="D62" s="40">
        <v>2765</v>
      </c>
      <c r="E62" s="38"/>
      <c r="F62" s="38"/>
      <c r="G62" s="38"/>
    </row>
    <row r="63" spans="1:7" s="123" customFormat="1" ht="30" customHeight="1" x14ac:dyDescent="0.25">
      <c r="A63" s="31"/>
      <c r="B63" s="36" t="s">
        <v>229</v>
      </c>
      <c r="C63" s="37" t="s">
        <v>216</v>
      </c>
      <c r="D63" s="40">
        <v>2765</v>
      </c>
      <c r="E63" s="38"/>
      <c r="F63" s="38"/>
      <c r="G63" s="38"/>
    </row>
    <row r="64" spans="1:7" s="123" customFormat="1" ht="30" customHeight="1" thickBot="1" x14ac:dyDescent="0.3">
      <c r="A64" s="31"/>
      <c r="B64" s="36" t="s">
        <v>230</v>
      </c>
      <c r="C64" s="37" t="s">
        <v>216</v>
      </c>
      <c r="D64" s="40">
        <v>2765</v>
      </c>
      <c r="E64" s="38"/>
      <c r="F64" s="38"/>
      <c r="G64" s="38"/>
    </row>
    <row r="65" spans="1:7" s="123" customFormat="1" ht="30" customHeight="1" x14ac:dyDescent="0.25">
      <c r="A65" s="31"/>
      <c r="B65" s="178" t="s">
        <v>52</v>
      </c>
      <c r="C65" s="178"/>
      <c r="D65" s="41">
        <v>24725</v>
      </c>
      <c r="E65" s="161"/>
      <c r="F65" s="161"/>
      <c r="G65" s="161"/>
    </row>
    <row r="66" spans="1:7" s="123" customFormat="1" ht="30" customHeight="1" x14ac:dyDescent="0.25">
      <c r="A66" s="31"/>
      <c r="B66" s="194" t="s">
        <v>22</v>
      </c>
      <c r="C66" s="194"/>
      <c r="D66" s="194"/>
      <c r="E66" s="194"/>
      <c r="F66" s="194"/>
      <c r="G66" s="108">
        <v>24725</v>
      </c>
    </row>
    <row r="67" spans="1:7" s="123" customFormat="1" ht="30" customHeight="1" x14ac:dyDescent="0.25">
      <c r="A67" s="31"/>
      <c r="B67" s="31"/>
      <c r="C67" s="31"/>
      <c r="D67" s="31"/>
      <c r="E67" s="31"/>
      <c r="F67" s="31"/>
      <c r="G67" s="31"/>
    </row>
    <row r="68" spans="1:7" s="123" customFormat="1" ht="30" customHeight="1" x14ac:dyDescent="0.25">
      <c r="A68" s="31"/>
      <c r="B68" s="31"/>
      <c r="C68" s="31"/>
      <c r="D68" s="31"/>
      <c r="E68" s="31"/>
      <c r="F68" s="31"/>
      <c r="G68" s="31"/>
    </row>
    <row r="69" spans="1:7" s="123" customFormat="1" ht="30" customHeight="1" x14ac:dyDescent="0.25"/>
    <row r="70" spans="1:7" s="123" customFormat="1" ht="30" customHeight="1" x14ac:dyDescent="0.25"/>
    <row r="71" spans="1:7" s="123" customFormat="1" ht="30" customHeight="1" x14ac:dyDescent="0.25"/>
    <row r="72" spans="1:7" s="123" customFormat="1" ht="30" customHeight="1" x14ac:dyDescent="0.25"/>
    <row r="73" spans="1:7" s="123" customFormat="1" ht="30" customHeight="1" x14ac:dyDescent="0.25"/>
    <row r="74" spans="1:7" s="123" customFormat="1" ht="30" customHeight="1" x14ac:dyDescent="0.25"/>
    <row r="75" spans="1:7" s="123" customFormat="1" ht="30" customHeight="1" x14ac:dyDescent="0.25"/>
    <row r="76" spans="1:7" s="123" customFormat="1" ht="30" customHeight="1" x14ac:dyDescent="0.25"/>
    <row r="77" spans="1:7" s="123" customFormat="1" ht="30" customHeight="1" x14ac:dyDescent="0.25"/>
    <row r="78" spans="1:7" s="123" customFormat="1" ht="30" customHeight="1" x14ac:dyDescent="0.25"/>
    <row r="79" spans="1:7" s="123" customFormat="1" ht="30" customHeight="1" x14ac:dyDescent="0.25"/>
    <row r="80" spans="1:7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/>
    <row r="196" spans="1:6" s="123" customFormat="1" ht="30" customHeight="1" x14ac:dyDescent="0.25"/>
    <row r="197" spans="1:6" s="123" customFormat="1" ht="30" customHeight="1" x14ac:dyDescent="0.25"/>
    <row r="198" spans="1:6" s="123" customFormat="1" ht="30" customHeight="1" x14ac:dyDescent="0.25"/>
    <row r="199" spans="1:6" s="123" customFormat="1" ht="30" customHeight="1" x14ac:dyDescent="0.25"/>
    <row r="200" spans="1:6" s="123" customFormat="1" ht="30" customHeight="1" x14ac:dyDescent="0.25"/>
    <row r="201" spans="1:6" s="123" customFormat="1" ht="30" customHeight="1" x14ac:dyDescent="0.25"/>
    <row r="202" spans="1:6" s="123" customFormat="1" ht="30" customHeight="1" x14ac:dyDescent="0.25"/>
    <row r="203" spans="1:6" s="123" customFormat="1" ht="30" customHeight="1" x14ac:dyDescent="0.25"/>
    <row r="204" spans="1:6" s="123" customFormat="1" ht="30" customHeight="1" x14ac:dyDescent="0.25"/>
    <row r="205" spans="1:6" s="123" customFormat="1" ht="30" customHeight="1" x14ac:dyDescent="0.25"/>
    <row r="206" spans="1:6" s="123" customFormat="1" ht="30" customHeight="1" x14ac:dyDescent="0.25"/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B41:G41"/>
    <mergeCell ref="B65:C65"/>
    <mergeCell ref="B66:F66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94" firstPageNumber="0" fitToHeight="3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28515625" customWidth="1"/>
    <col min="7" max="7" width="8.7109375" customWidth="1"/>
    <col min="8" max="8" width="4.140625" customWidth="1"/>
    <col min="9" max="9" width="8.7109375" customWidth="1"/>
    <col min="10" max="10" width="11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120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1961</v>
      </c>
    </row>
    <row r="7" spans="1:10" x14ac:dyDescent="0.25">
      <c r="A7" t="s">
        <v>8</v>
      </c>
      <c r="C7" s="20">
        <v>316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46818.7</v>
      </c>
      <c r="F21" s="202"/>
      <c r="G21" s="202">
        <v>41892.050000000003</v>
      </c>
      <c r="H21" s="202"/>
      <c r="I21" s="197">
        <f>SUM(E21-G21)</f>
        <v>4926.6499999999942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24368.01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19680.480000000003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233">
        <f>G29*$C$7*12</f>
        <v>5915.52</v>
      </c>
      <c r="J29" s="234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233">
        <f>G30*$C$7*12</f>
        <v>4171.2000000000007</v>
      </c>
      <c r="J30" s="234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233">
        <f t="shared" ref="I31:I37" si="0">G31*$C$7*12</f>
        <v>3943.68</v>
      </c>
      <c r="J31" s="234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233">
        <f t="shared" si="0"/>
        <v>0</v>
      </c>
      <c r="J32" s="234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233">
        <f t="shared" si="0"/>
        <v>0</v>
      </c>
      <c r="J33" s="234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233">
        <f t="shared" si="0"/>
        <v>1820.16</v>
      </c>
      <c r="J34" s="234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233">
        <f t="shared" si="0"/>
        <v>1137.5999999999999</v>
      </c>
      <c r="J35" s="234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233">
        <f t="shared" si="0"/>
        <v>872.16000000000008</v>
      </c>
      <c r="J36" s="234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233">
        <f t="shared" si="0"/>
        <v>7204.7999999999993</v>
      </c>
      <c r="J37" s="234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11.800000000000002</v>
      </c>
      <c r="H38" s="199"/>
      <c r="I38" s="233">
        <f>I28+I29+I30+I31+I32+I33+I34+I35+I36+I37</f>
        <v>44745.600000000006</v>
      </c>
      <c r="J38" s="234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  <c r="H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  <c r="G41" s="63"/>
      <c r="H41" s="63"/>
    </row>
    <row r="42" spans="1:10" x14ac:dyDescent="0.25">
      <c r="A42" s="31"/>
      <c r="B42" s="31"/>
      <c r="C42" s="31"/>
      <c r="D42" s="31"/>
      <c r="E42" s="31"/>
      <c r="F42" s="31"/>
      <c r="G42" s="31"/>
      <c r="H42" s="31"/>
    </row>
    <row r="43" spans="1:10" ht="18" x14ac:dyDescent="0.25">
      <c r="A43" s="32" t="s">
        <v>848</v>
      </c>
      <c r="B43" s="31"/>
      <c r="C43" s="31"/>
      <c r="D43" s="31"/>
      <c r="E43" s="31"/>
      <c r="F43" s="31"/>
      <c r="G43" s="31"/>
      <c r="H43" s="31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  <c r="G45" s="31"/>
      <c r="H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  <c r="H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  <c r="G47" s="58"/>
      <c r="H47" s="31"/>
    </row>
    <row r="48" spans="1:10" s="123" customFormat="1" ht="30" customHeight="1" x14ac:dyDescent="0.25">
      <c r="A48" s="36" t="s">
        <v>246</v>
      </c>
      <c r="B48" s="37" t="s">
        <v>48</v>
      </c>
      <c r="C48" s="39">
        <v>410</v>
      </c>
      <c r="D48" s="38"/>
      <c r="E48" s="38"/>
      <c r="F48" s="38"/>
      <c r="G48" s="31"/>
      <c r="H48" s="31"/>
    </row>
    <row r="49" spans="1:8" s="123" customFormat="1" ht="30" customHeight="1" x14ac:dyDescent="0.25">
      <c r="A49" s="36" t="s">
        <v>571</v>
      </c>
      <c r="B49" s="37" t="s">
        <v>216</v>
      </c>
      <c r="C49" s="39">
        <v>197.5</v>
      </c>
      <c r="D49" s="38"/>
      <c r="E49" s="38"/>
      <c r="F49" s="38"/>
      <c r="G49" s="31"/>
      <c r="H49" s="31"/>
    </row>
    <row r="50" spans="1:8" s="123" customFormat="1" ht="30" customHeight="1" x14ac:dyDescent="0.25">
      <c r="A50" s="36" t="s">
        <v>391</v>
      </c>
      <c r="B50" s="37" t="s">
        <v>253</v>
      </c>
      <c r="C50" s="40">
        <v>3000</v>
      </c>
      <c r="D50" s="38"/>
      <c r="E50" s="38"/>
      <c r="F50" s="38"/>
      <c r="G50" s="31"/>
      <c r="H50" s="31"/>
    </row>
    <row r="51" spans="1:8" s="123" customFormat="1" ht="30" customHeight="1" x14ac:dyDescent="0.25">
      <c r="A51" s="36" t="s">
        <v>572</v>
      </c>
      <c r="B51" s="37" t="s">
        <v>216</v>
      </c>
      <c r="C51" s="39">
        <v>197.5</v>
      </c>
      <c r="D51" s="38"/>
      <c r="E51" s="38"/>
      <c r="F51" s="38"/>
      <c r="G51" s="31"/>
      <c r="H51" s="31"/>
    </row>
    <row r="52" spans="1:8" s="123" customFormat="1" ht="30" customHeight="1" x14ac:dyDescent="0.25">
      <c r="A52" s="36" t="s">
        <v>584</v>
      </c>
      <c r="B52" s="37" t="s">
        <v>216</v>
      </c>
      <c r="C52" s="39">
        <v>275.5</v>
      </c>
      <c r="D52" s="38"/>
      <c r="E52" s="38"/>
      <c r="F52" s="38"/>
      <c r="G52" s="31"/>
      <c r="H52" s="31"/>
    </row>
    <row r="53" spans="1:8" s="123" customFormat="1" ht="30" customHeight="1" x14ac:dyDescent="0.25">
      <c r="A53" s="36" t="s">
        <v>394</v>
      </c>
      <c r="B53" s="37" t="s">
        <v>216</v>
      </c>
      <c r="C53" s="39">
        <v>197.5</v>
      </c>
      <c r="D53" s="38"/>
      <c r="E53" s="38"/>
      <c r="F53" s="38"/>
      <c r="G53" s="31"/>
      <c r="H53" s="31"/>
    </row>
    <row r="54" spans="1:8" s="123" customFormat="1" ht="30" customHeight="1" x14ac:dyDescent="0.25">
      <c r="A54" s="36" t="s">
        <v>574</v>
      </c>
      <c r="B54" s="37" t="s">
        <v>216</v>
      </c>
      <c r="C54" s="39">
        <v>197.5</v>
      </c>
      <c r="D54" s="38"/>
      <c r="E54" s="38"/>
      <c r="F54" s="38"/>
      <c r="G54" s="31"/>
      <c r="H54" s="31"/>
    </row>
    <row r="55" spans="1:8" s="123" customFormat="1" ht="30" customHeight="1" x14ac:dyDescent="0.25">
      <c r="A55" s="36" t="s">
        <v>397</v>
      </c>
      <c r="B55" s="37" t="s">
        <v>216</v>
      </c>
      <c r="C55" s="39">
        <v>197.5</v>
      </c>
      <c r="D55" s="38"/>
      <c r="E55" s="38"/>
      <c r="F55" s="38"/>
      <c r="G55" s="31"/>
      <c r="H55" s="31"/>
    </row>
    <row r="56" spans="1:8" s="123" customFormat="1" ht="30" customHeight="1" x14ac:dyDescent="0.25">
      <c r="A56" s="36" t="s">
        <v>264</v>
      </c>
      <c r="B56" s="37" t="s">
        <v>216</v>
      </c>
      <c r="C56" s="40">
        <v>1185</v>
      </c>
      <c r="D56" s="38"/>
      <c r="E56" s="38"/>
      <c r="F56" s="38"/>
      <c r="G56" s="31"/>
      <c r="H56" s="31"/>
    </row>
    <row r="57" spans="1:8" s="123" customFormat="1" ht="30" customHeight="1" x14ac:dyDescent="0.25">
      <c r="A57" s="36" t="s">
        <v>495</v>
      </c>
      <c r="B57" s="37" t="s">
        <v>216</v>
      </c>
      <c r="C57" s="39">
        <v>987.5</v>
      </c>
      <c r="D57" s="38"/>
      <c r="E57" s="38"/>
      <c r="F57" s="38"/>
      <c r="G57" s="31"/>
      <c r="H57" s="31"/>
    </row>
    <row r="58" spans="1:8" s="123" customFormat="1" ht="30" customHeight="1" x14ac:dyDescent="0.25">
      <c r="A58" s="36" t="s">
        <v>342</v>
      </c>
      <c r="B58" s="37" t="s">
        <v>374</v>
      </c>
      <c r="C58" s="38"/>
      <c r="D58" s="40">
        <v>1735</v>
      </c>
      <c r="E58" s="38"/>
      <c r="F58" s="38"/>
      <c r="G58" s="31"/>
      <c r="H58" s="31"/>
    </row>
    <row r="59" spans="1:8" s="123" customFormat="1" ht="30" customHeight="1" x14ac:dyDescent="0.25">
      <c r="A59" s="36" t="s">
        <v>342</v>
      </c>
      <c r="B59" s="37" t="s">
        <v>849</v>
      </c>
      <c r="C59" s="40">
        <v>2805</v>
      </c>
      <c r="D59" s="38"/>
      <c r="E59" s="38"/>
      <c r="F59" s="38"/>
      <c r="G59" s="31"/>
      <c r="H59" s="31"/>
    </row>
    <row r="60" spans="1:8" s="123" customFormat="1" ht="30" customHeight="1" x14ac:dyDescent="0.25">
      <c r="A60" s="36" t="s">
        <v>268</v>
      </c>
      <c r="B60" s="37" t="s">
        <v>216</v>
      </c>
      <c r="C60" s="40">
        <v>2370</v>
      </c>
      <c r="D60" s="38"/>
      <c r="E60" s="38"/>
      <c r="F60" s="38"/>
      <c r="G60" s="31"/>
      <c r="H60" s="31"/>
    </row>
    <row r="61" spans="1:8" s="123" customFormat="1" ht="30" customHeight="1" x14ac:dyDescent="0.25">
      <c r="A61" s="36" t="s">
        <v>542</v>
      </c>
      <c r="B61" s="37" t="s">
        <v>51</v>
      </c>
      <c r="C61" s="39">
        <v>197.5</v>
      </c>
      <c r="D61" s="38"/>
      <c r="E61" s="38"/>
      <c r="F61" s="38"/>
      <c r="G61" s="31"/>
      <c r="H61" s="31"/>
    </row>
    <row r="62" spans="1:8" s="123" customFormat="1" ht="30" customHeight="1" x14ac:dyDescent="0.25">
      <c r="A62" s="36" t="s">
        <v>528</v>
      </c>
      <c r="B62" s="37" t="s">
        <v>216</v>
      </c>
      <c r="C62" s="40">
        <v>2765</v>
      </c>
      <c r="D62" s="38"/>
      <c r="E62" s="38"/>
      <c r="F62" s="38"/>
      <c r="G62" s="31"/>
      <c r="H62" s="31"/>
    </row>
    <row r="63" spans="1:8" s="123" customFormat="1" ht="30" customHeight="1" x14ac:dyDescent="0.25">
      <c r="A63" s="36" t="s">
        <v>229</v>
      </c>
      <c r="B63" s="37" t="s">
        <v>216</v>
      </c>
      <c r="C63" s="40">
        <v>2765</v>
      </c>
      <c r="D63" s="38"/>
      <c r="E63" s="38"/>
      <c r="F63" s="38"/>
      <c r="G63" s="31"/>
      <c r="H63" s="31"/>
    </row>
    <row r="64" spans="1:8" s="123" customFormat="1" ht="30" customHeight="1" thickBot="1" x14ac:dyDescent="0.3">
      <c r="A64" s="36" t="s">
        <v>230</v>
      </c>
      <c r="B64" s="37" t="s">
        <v>216</v>
      </c>
      <c r="C64" s="40">
        <v>2765</v>
      </c>
      <c r="D64" s="38"/>
      <c r="E64" s="38"/>
      <c r="F64" s="38"/>
      <c r="G64" s="31"/>
      <c r="H64" s="31"/>
    </row>
    <row r="65" spans="1:8" s="123" customFormat="1" ht="30" customHeight="1" x14ac:dyDescent="0.25">
      <c r="A65" s="178" t="s">
        <v>52</v>
      </c>
      <c r="B65" s="178"/>
      <c r="C65" s="41">
        <v>20513</v>
      </c>
      <c r="D65" s="41">
        <v>1735</v>
      </c>
      <c r="E65" s="162"/>
      <c r="F65" s="162"/>
      <c r="G65" s="31"/>
      <c r="H65" s="31"/>
    </row>
    <row r="66" spans="1:8" s="123" customFormat="1" ht="30" customHeight="1" x14ac:dyDescent="0.25">
      <c r="A66" s="194" t="s">
        <v>22</v>
      </c>
      <c r="B66" s="194"/>
      <c r="C66" s="194"/>
      <c r="D66" s="194"/>
      <c r="E66" s="194"/>
      <c r="F66" s="108">
        <v>22248</v>
      </c>
      <c r="G66" s="31"/>
      <c r="H66" s="31"/>
    </row>
    <row r="67" spans="1:8" s="123" customFormat="1" ht="30" customHeight="1" x14ac:dyDescent="0.25">
      <c r="A67" s="31"/>
      <c r="B67" s="31"/>
      <c r="C67" s="31"/>
      <c r="D67" s="31"/>
      <c r="E67" s="31"/>
      <c r="F67" s="31"/>
      <c r="G67" s="31"/>
      <c r="H67" s="31"/>
    </row>
    <row r="68" spans="1:8" s="123" customFormat="1" ht="30" customHeight="1" x14ac:dyDescent="0.25">
      <c r="A68" s="31"/>
      <c r="B68" s="31"/>
      <c r="C68" s="31"/>
      <c r="D68" s="31"/>
      <c r="E68" s="31"/>
      <c r="F68" s="31"/>
      <c r="G68" s="31"/>
      <c r="H68" s="31"/>
    </row>
    <row r="69" spans="1:8" s="123" customFormat="1" ht="30" customHeight="1" x14ac:dyDescent="0.25"/>
    <row r="70" spans="1:8" s="123" customFormat="1" ht="30" customHeight="1" x14ac:dyDescent="0.25"/>
    <row r="71" spans="1:8" s="123" customFormat="1" ht="30" customHeight="1" x14ac:dyDescent="0.25"/>
    <row r="72" spans="1:8" s="123" customFormat="1" ht="30" customHeight="1" x14ac:dyDescent="0.25"/>
    <row r="73" spans="1:8" s="123" customFormat="1" ht="30" customHeight="1" x14ac:dyDescent="0.25"/>
    <row r="74" spans="1:8" s="123" customFormat="1" ht="30" customHeight="1" x14ac:dyDescent="0.25"/>
    <row r="75" spans="1:8" s="123" customFormat="1" ht="30" customHeight="1" x14ac:dyDescent="0.25"/>
    <row r="76" spans="1:8" s="123" customFormat="1" ht="30" customHeight="1" x14ac:dyDescent="0.25"/>
    <row r="77" spans="1:8" s="123" customFormat="1" ht="30" customHeight="1" x14ac:dyDescent="0.25"/>
    <row r="78" spans="1:8" s="123" customFormat="1" ht="30" customHeight="1" x14ac:dyDescent="0.25"/>
    <row r="79" spans="1:8" s="123" customFormat="1" ht="30" customHeight="1" x14ac:dyDescent="0.25"/>
    <row r="80" spans="1:8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5:B65"/>
    <mergeCell ref="A66:E66"/>
    <mergeCell ref="E7:G7"/>
    <mergeCell ref="E8:G8"/>
    <mergeCell ref="A10:J10"/>
    <mergeCell ref="A16:J16"/>
    <mergeCell ref="B20:D20"/>
    <mergeCell ref="E20:F20"/>
    <mergeCell ref="G20:H20"/>
    <mergeCell ref="I20:J20"/>
    <mergeCell ref="G21:H21"/>
    <mergeCell ref="I21:J21"/>
    <mergeCell ref="B22:D22"/>
    <mergeCell ref="E22:F22"/>
    <mergeCell ref="G22:H22"/>
    <mergeCell ref="A1:J1"/>
    <mergeCell ref="C2:F2"/>
    <mergeCell ref="H2:J2"/>
    <mergeCell ref="A4:J4"/>
    <mergeCell ref="E6:G6"/>
    <mergeCell ref="I22:J22"/>
    <mergeCell ref="B21:D21"/>
    <mergeCell ref="E21:F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10.28515625" customWidth="1"/>
    <col min="4" max="4" width="10.140625" customWidth="1"/>
    <col min="5" max="5" width="12.5703125" hidden="1" customWidth="1"/>
    <col min="6" max="6" width="17.28515625" customWidth="1"/>
    <col min="7" max="7" width="8.7109375" customWidth="1"/>
    <col min="8" max="8" width="4.140625" customWidth="1"/>
    <col min="9" max="9" width="8.7109375" customWidth="1"/>
    <col min="10" max="10" width="10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121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1961</v>
      </c>
    </row>
    <row r="7" spans="1:10" x14ac:dyDescent="0.25">
      <c r="A7" t="s">
        <v>8</v>
      </c>
      <c r="C7" s="20">
        <v>332.8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47706.86</v>
      </c>
      <c r="F21" s="202"/>
      <c r="G21" s="202">
        <v>47571.54</v>
      </c>
      <c r="H21" s="202"/>
      <c r="I21" s="197">
        <f>SUM(E21-G21)</f>
        <v>135.31999999999971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29854.880000000001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20726.784000000003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6230.0159999999996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4392.9600000000009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4153.3440000000001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1916.9279999999999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1198.08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918.52800000000013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7587.8399999999992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47124.479999999996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850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571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36" t="s">
        <v>391</v>
      </c>
      <c r="B49" s="37" t="s">
        <v>253</v>
      </c>
      <c r="C49" s="40">
        <v>3000</v>
      </c>
      <c r="D49" s="38"/>
      <c r="E49" s="38"/>
      <c r="F49" s="38"/>
    </row>
    <row r="50" spans="1:6" s="123" customFormat="1" ht="30" customHeight="1" x14ac:dyDescent="0.25">
      <c r="A50" s="36" t="s">
        <v>572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475</v>
      </c>
      <c r="B51" s="37" t="s">
        <v>851</v>
      </c>
      <c r="C51" s="39">
        <v>790</v>
      </c>
      <c r="D51" s="38"/>
      <c r="E51" s="38"/>
      <c r="F51" s="38"/>
    </row>
    <row r="52" spans="1:6" s="123" customFormat="1" ht="30" customHeight="1" x14ac:dyDescent="0.25">
      <c r="A52" s="36" t="s">
        <v>584</v>
      </c>
      <c r="B52" s="37" t="s">
        <v>216</v>
      </c>
      <c r="C52" s="39">
        <v>275.5</v>
      </c>
      <c r="D52" s="38"/>
      <c r="E52" s="38"/>
      <c r="F52" s="38"/>
    </row>
    <row r="53" spans="1:6" s="123" customFormat="1" ht="30" customHeight="1" x14ac:dyDescent="0.25">
      <c r="A53" s="36" t="s">
        <v>394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574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397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516</v>
      </c>
      <c r="B56" s="37" t="s">
        <v>58</v>
      </c>
      <c r="C56" s="39">
        <v>987.2</v>
      </c>
      <c r="D56" s="38"/>
      <c r="E56" s="38"/>
      <c r="F56" s="38"/>
    </row>
    <row r="57" spans="1:6" s="123" customFormat="1" ht="30" customHeight="1" x14ac:dyDescent="0.25">
      <c r="A57" s="36" t="s">
        <v>264</v>
      </c>
      <c r="B57" s="37" t="s">
        <v>216</v>
      </c>
      <c r="C57" s="40">
        <v>1185</v>
      </c>
      <c r="D57" s="38"/>
      <c r="E57" s="38"/>
      <c r="F57" s="38"/>
    </row>
    <row r="58" spans="1:6" s="123" customFormat="1" ht="30" customHeight="1" x14ac:dyDescent="0.25">
      <c r="A58" s="36" t="s">
        <v>495</v>
      </c>
      <c r="B58" s="37" t="s">
        <v>216</v>
      </c>
      <c r="C58" s="39">
        <v>987.5</v>
      </c>
      <c r="D58" s="38"/>
      <c r="E58" s="38"/>
      <c r="F58" s="38"/>
    </row>
    <row r="59" spans="1:6" s="123" customFormat="1" ht="30" customHeight="1" x14ac:dyDescent="0.25">
      <c r="A59" s="36" t="s">
        <v>268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542</v>
      </c>
      <c r="B60" s="37" t="s">
        <v>51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525</v>
      </c>
      <c r="B61" s="37" t="s">
        <v>345</v>
      </c>
      <c r="C61" s="39">
        <v>800</v>
      </c>
      <c r="D61" s="38"/>
      <c r="E61" s="38"/>
      <c r="F61" s="38"/>
    </row>
    <row r="62" spans="1:6" s="123" customFormat="1" ht="30" customHeight="1" x14ac:dyDescent="0.25">
      <c r="A62" s="36" t="s">
        <v>525</v>
      </c>
      <c r="B62" s="37" t="s">
        <v>565</v>
      </c>
      <c r="C62" s="39">
        <v>880</v>
      </c>
      <c r="D62" s="38"/>
      <c r="E62" s="38"/>
      <c r="F62" s="38"/>
    </row>
    <row r="63" spans="1:6" s="123" customFormat="1" ht="30" customHeight="1" x14ac:dyDescent="0.25">
      <c r="A63" s="36" t="s">
        <v>528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36" t="s">
        <v>229</v>
      </c>
      <c r="B64" s="37" t="s">
        <v>216</v>
      </c>
      <c r="C64" s="40">
        <v>2765</v>
      </c>
      <c r="D64" s="38"/>
      <c r="E64" s="38"/>
      <c r="F64" s="38"/>
    </row>
    <row r="65" spans="1:6" s="123" customFormat="1" ht="30" customHeight="1" x14ac:dyDescent="0.25">
      <c r="A65" s="36" t="s">
        <v>505</v>
      </c>
      <c r="B65" s="37" t="s">
        <v>286</v>
      </c>
      <c r="C65" s="38"/>
      <c r="D65" s="38"/>
      <c r="E65" s="39">
        <v>436</v>
      </c>
      <c r="F65" s="38"/>
    </row>
    <row r="66" spans="1:6" s="123" customFormat="1" ht="30" customHeight="1" thickBot="1" x14ac:dyDescent="0.3">
      <c r="A66" s="36" t="s">
        <v>230</v>
      </c>
      <c r="B66" s="37" t="s">
        <v>216</v>
      </c>
      <c r="C66" s="40">
        <v>2765</v>
      </c>
      <c r="D66" s="38"/>
      <c r="E66" s="38"/>
      <c r="F66" s="38"/>
    </row>
    <row r="67" spans="1:6" s="123" customFormat="1" ht="30" customHeight="1" x14ac:dyDescent="0.25">
      <c r="A67" s="178" t="s">
        <v>52</v>
      </c>
      <c r="B67" s="178"/>
      <c r="C67" s="41">
        <v>20755.2</v>
      </c>
      <c r="D67" s="162"/>
      <c r="E67" s="157">
        <v>436</v>
      </c>
      <c r="F67" s="162"/>
    </row>
    <row r="68" spans="1:6" s="123" customFormat="1" ht="30" customHeight="1" x14ac:dyDescent="0.25">
      <c r="A68" s="194" t="s">
        <v>22</v>
      </c>
      <c r="B68" s="194"/>
      <c r="C68" s="194"/>
      <c r="D68" s="194"/>
      <c r="E68" s="194"/>
      <c r="F68" s="108">
        <v>21191.200000000001</v>
      </c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/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7:B67"/>
    <mergeCell ref="A68:E6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9" firstPageNumber="0" fitToHeight="3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2060"/>
    <pageSetUpPr fitToPage="1"/>
  </sheetPr>
  <dimension ref="A1:M246"/>
  <sheetViews>
    <sheetView topLeftCell="A26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20.42578125" customWidth="1"/>
    <col min="3" max="3" width="37.5703125" customWidth="1"/>
    <col min="4" max="4" width="10.28515625" customWidth="1"/>
    <col min="5" max="5" width="8.7109375" customWidth="1"/>
    <col min="6" max="6" width="12" customWidth="1"/>
    <col min="7" max="7" width="11.28515625" customWidth="1"/>
    <col min="8" max="8" width="4.140625" customWidth="1"/>
    <col min="9" max="9" width="8.7109375" customWidth="1"/>
    <col min="10" max="10" width="9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122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1961</v>
      </c>
    </row>
    <row r="7" spans="1:10" x14ac:dyDescent="0.25">
      <c r="A7" t="s">
        <v>8</v>
      </c>
      <c r="C7" s="20">
        <v>314.2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46099.44</v>
      </c>
      <c r="F21" s="202"/>
      <c r="G21" s="202">
        <v>46173.440000000002</v>
      </c>
      <c r="H21" s="202"/>
      <c r="I21" s="197">
        <f>SUM(E21-G21)</f>
        <v>-74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3459.88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19568.376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5881.8239999999996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4147.4400000000005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3921.2159999999994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3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3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1809.7919999999999</v>
      </c>
      <c r="J34" s="197"/>
    </row>
    <row r="35" spans="1:13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1131.1199999999999</v>
      </c>
      <c r="J35" s="197"/>
    </row>
    <row r="36" spans="1:13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867.19200000000001</v>
      </c>
      <c r="J36" s="197"/>
    </row>
    <row r="37" spans="1:13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7163.7599999999984</v>
      </c>
      <c r="J37" s="197"/>
    </row>
    <row r="38" spans="1:13" ht="19.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44490.720000000001</v>
      </c>
      <c r="J38" s="197"/>
    </row>
    <row r="39" spans="1:13" x14ac:dyDescent="0.25">
      <c r="A39" s="31"/>
      <c r="B39" s="31"/>
      <c r="C39" s="31"/>
      <c r="D39" s="31"/>
      <c r="E39" s="31"/>
      <c r="F39" s="31"/>
      <c r="G39" s="31"/>
    </row>
    <row r="40" spans="1:13" x14ac:dyDescent="0.25">
      <c r="A40" s="31"/>
      <c r="B40" s="31"/>
      <c r="C40" s="31"/>
      <c r="D40" s="31"/>
      <c r="E40" s="31"/>
      <c r="F40" s="31"/>
      <c r="G40" s="31"/>
    </row>
    <row r="41" spans="1:13" ht="20.25" x14ac:dyDescent="0.3">
      <c r="A41" s="177" t="s">
        <v>41</v>
      </c>
      <c r="B41" s="177"/>
      <c r="C41" s="177"/>
      <c r="D41" s="177"/>
      <c r="E41" s="177"/>
      <c r="F41" s="177"/>
      <c r="G41" s="58"/>
    </row>
    <row r="42" spans="1:13" x14ac:dyDescent="0.25">
      <c r="A42" s="31"/>
      <c r="B42" s="31"/>
      <c r="C42" s="31"/>
      <c r="D42" s="31"/>
      <c r="E42" s="31"/>
      <c r="F42" s="31"/>
      <c r="G42" s="123"/>
    </row>
    <row r="43" spans="1:13" ht="18" x14ac:dyDescent="0.25">
      <c r="A43" s="32" t="s">
        <v>852</v>
      </c>
      <c r="B43" s="31"/>
      <c r="C43" s="31"/>
      <c r="D43" s="31"/>
      <c r="E43" s="31"/>
      <c r="F43" s="31"/>
      <c r="G43" s="123"/>
    </row>
    <row r="44" spans="1:13" x14ac:dyDescent="0.25">
      <c r="A44" s="31"/>
      <c r="B44" s="31"/>
      <c r="C44" s="31"/>
      <c r="D44" s="31"/>
      <c r="E44" s="31"/>
      <c r="F44" s="31"/>
      <c r="G44" s="123"/>
    </row>
    <row r="45" spans="1:13" ht="18" x14ac:dyDescent="0.25">
      <c r="A45" s="32" t="s">
        <v>213</v>
      </c>
      <c r="B45" s="31"/>
      <c r="C45" s="31"/>
      <c r="D45" s="31"/>
      <c r="E45" s="31"/>
      <c r="F45" s="31"/>
      <c r="G45" s="123"/>
    </row>
    <row r="46" spans="1:13" ht="15.75" thickBot="1" x14ac:dyDescent="0.3">
      <c r="A46" s="31"/>
      <c r="B46" s="31"/>
      <c r="C46" s="31"/>
      <c r="D46" s="31"/>
      <c r="E46" s="31"/>
      <c r="F46" s="31"/>
      <c r="G46" s="123"/>
    </row>
    <row r="47" spans="1:13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  <c r="G47" s="123"/>
    </row>
    <row r="48" spans="1:13" s="123" customFormat="1" ht="30" customHeight="1" x14ac:dyDescent="0.25">
      <c r="A48" s="36" t="s">
        <v>246</v>
      </c>
      <c r="B48" s="37" t="s">
        <v>48</v>
      </c>
      <c r="C48" s="39">
        <v>410</v>
      </c>
      <c r="D48" s="38"/>
      <c r="E48" s="38"/>
      <c r="F48" s="38"/>
      <c r="M48"/>
    </row>
    <row r="49" spans="1:6" s="123" customFormat="1" ht="30" customHeight="1" x14ac:dyDescent="0.25">
      <c r="A49" s="36" t="s">
        <v>309</v>
      </c>
      <c r="B49" s="37" t="s">
        <v>91</v>
      </c>
      <c r="C49" s="39">
        <v>790</v>
      </c>
      <c r="D49" s="38"/>
      <c r="E49" s="38"/>
      <c r="F49" s="38"/>
    </row>
    <row r="50" spans="1:6" s="123" customFormat="1" ht="30" customHeight="1" x14ac:dyDescent="0.25">
      <c r="A50" s="36" t="s">
        <v>571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571</v>
      </c>
      <c r="B51" s="37" t="s">
        <v>91</v>
      </c>
      <c r="C51" s="39">
        <v>941</v>
      </c>
      <c r="D51" s="38"/>
      <c r="E51" s="38"/>
      <c r="F51" s="38"/>
    </row>
    <row r="52" spans="1:6" s="123" customFormat="1" ht="30" customHeight="1" x14ac:dyDescent="0.25">
      <c r="A52" s="36" t="s">
        <v>572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853</v>
      </c>
      <c r="B53" s="37" t="s">
        <v>244</v>
      </c>
      <c r="C53" s="40">
        <v>1215</v>
      </c>
      <c r="D53" s="38"/>
      <c r="E53" s="38"/>
      <c r="F53" s="38"/>
    </row>
    <row r="54" spans="1:6" s="123" customFormat="1" ht="30" customHeight="1" x14ac:dyDescent="0.25">
      <c r="A54" s="36" t="s">
        <v>584</v>
      </c>
      <c r="B54" s="37" t="s">
        <v>216</v>
      </c>
      <c r="C54" s="39">
        <v>275.5</v>
      </c>
      <c r="D54" s="38"/>
      <c r="E54" s="38"/>
      <c r="F54" s="38"/>
    </row>
    <row r="55" spans="1:6" s="123" customFormat="1" ht="30" customHeight="1" x14ac:dyDescent="0.25">
      <c r="A55" s="36" t="s">
        <v>394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574</v>
      </c>
      <c r="B56" s="37" t="s">
        <v>216</v>
      </c>
      <c r="C56" s="39">
        <v>197.5</v>
      </c>
      <c r="D56" s="38"/>
      <c r="E56" s="38"/>
      <c r="F56" s="38"/>
    </row>
    <row r="57" spans="1:6" s="123" customFormat="1" ht="30" customHeight="1" x14ac:dyDescent="0.25">
      <c r="A57" s="36" t="s">
        <v>397</v>
      </c>
      <c r="B57" s="37" t="s">
        <v>216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264</v>
      </c>
      <c r="B58" s="37" t="s">
        <v>216</v>
      </c>
      <c r="C58" s="40">
        <v>1185</v>
      </c>
      <c r="D58" s="38"/>
      <c r="E58" s="38"/>
      <c r="F58" s="38"/>
    </row>
    <row r="59" spans="1:6" s="123" customFormat="1" ht="30" customHeight="1" x14ac:dyDescent="0.25">
      <c r="A59" s="36" t="s">
        <v>495</v>
      </c>
      <c r="B59" s="37" t="s">
        <v>216</v>
      </c>
      <c r="C59" s="39">
        <v>987.5</v>
      </c>
      <c r="D59" s="38"/>
      <c r="E59" s="38"/>
      <c r="F59" s="38"/>
    </row>
    <row r="60" spans="1:6" s="123" customFormat="1" ht="30" customHeight="1" x14ac:dyDescent="0.25">
      <c r="A60" s="36" t="s">
        <v>268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36" t="s">
        <v>542</v>
      </c>
      <c r="B61" s="37" t="s">
        <v>51</v>
      </c>
      <c r="C61" s="39">
        <v>197.5</v>
      </c>
      <c r="D61" s="38"/>
      <c r="E61" s="38"/>
      <c r="F61" s="38"/>
    </row>
    <row r="62" spans="1:6" s="123" customFormat="1" ht="30" customHeight="1" x14ac:dyDescent="0.25">
      <c r="A62" s="36" t="s">
        <v>528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36" t="s">
        <v>229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36" t="s">
        <v>362</v>
      </c>
      <c r="B64" s="37" t="s">
        <v>345</v>
      </c>
      <c r="C64" s="39">
        <v>800</v>
      </c>
      <c r="D64" s="38"/>
      <c r="E64" s="38"/>
      <c r="F64" s="38"/>
    </row>
    <row r="65" spans="1:6" s="123" customFormat="1" ht="30" customHeight="1" thickBot="1" x14ac:dyDescent="0.3">
      <c r="A65" s="36" t="s">
        <v>230</v>
      </c>
      <c r="B65" s="37" t="s">
        <v>216</v>
      </c>
      <c r="C65" s="40">
        <v>2765</v>
      </c>
      <c r="D65" s="38"/>
      <c r="E65" s="38"/>
      <c r="F65" s="38"/>
    </row>
    <row r="66" spans="1:6" s="123" customFormat="1" ht="30" customHeight="1" x14ac:dyDescent="0.25">
      <c r="A66" s="178" t="s">
        <v>52</v>
      </c>
      <c r="B66" s="178"/>
      <c r="C66" s="41">
        <v>18454</v>
      </c>
      <c r="D66" s="162"/>
      <c r="E66" s="162"/>
      <c r="F66" s="162"/>
    </row>
    <row r="67" spans="1:6" s="123" customFormat="1" ht="30" customHeight="1" x14ac:dyDescent="0.25">
      <c r="A67" s="194" t="s">
        <v>22</v>
      </c>
      <c r="B67" s="194"/>
      <c r="C67" s="194"/>
      <c r="D67" s="194"/>
      <c r="E67" s="194"/>
      <c r="F67" s="108">
        <v>18454</v>
      </c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7" s="123" customFormat="1" ht="30" customHeight="1" x14ac:dyDescent="0.25"/>
    <row r="226" spans="1:7" s="123" customFormat="1" ht="30" customHeight="1" x14ac:dyDescent="0.25"/>
    <row r="227" spans="1:7" s="123" customFormat="1" ht="30" customHeight="1" x14ac:dyDescent="0.25"/>
    <row r="228" spans="1:7" s="123" customFormat="1" ht="30" customHeight="1" x14ac:dyDescent="0.25">
      <c r="A228"/>
      <c r="B228"/>
      <c r="C228"/>
      <c r="D228"/>
      <c r="E228"/>
      <c r="F228"/>
      <c r="G228"/>
    </row>
    <row r="229" spans="1:7" s="123" customFormat="1" ht="30" customHeight="1" x14ac:dyDescent="0.25">
      <c r="A229"/>
      <c r="B229"/>
      <c r="C229"/>
      <c r="D229"/>
      <c r="E229"/>
      <c r="F229"/>
      <c r="G229"/>
    </row>
    <row r="230" spans="1:7" s="123" customFormat="1" ht="30" customHeight="1" x14ac:dyDescent="0.25">
      <c r="A230"/>
      <c r="B230"/>
      <c r="C230"/>
      <c r="D230"/>
      <c r="E230"/>
      <c r="F230"/>
      <c r="G230"/>
    </row>
    <row r="231" spans="1:7" s="123" customFormat="1" ht="30" customHeight="1" x14ac:dyDescent="0.25">
      <c r="A231"/>
      <c r="B231"/>
      <c r="C231"/>
      <c r="D231"/>
      <c r="E231"/>
      <c r="F231"/>
      <c r="G231"/>
    </row>
    <row r="232" spans="1:7" s="123" customFormat="1" ht="30" customHeight="1" x14ac:dyDescent="0.25">
      <c r="A232"/>
      <c r="B232"/>
      <c r="C232"/>
      <c r="D232"/>
      <c r="E232"/>
      <c r="F232"/>
      <c r="G232"/>
    </row>
    <row r="233" spans="1:7" s="123" customFormat="1" ht="30" customHeight="1" x14ac:dyDescent="0.25">
      <c r="A233"/>
      <c r="B233"/>
      <c r="C233"/>
      <c r="D233"/>
      <c r="E233"/>
      <c r="F233"/>
      <c r="G233"/>
    </row>
    <row r="234" spans="1:7" s="123" customFormat="1" ht="30" customHeight="1" x14ac:dyDescent="0.25">
      <c r="A234"/>
      <c r="B234"/>
      <c r="C234"/>
      <c r="D234"/>
      <c r="E234"/>
      <c r="F234"/>
      <c r="G234"/>
    </row>
    <row r="235" spans="1:7" s="123" customFormat="1" ht="30" customHeight="1" x14ac:dyDescent="0.25">
      <c r="A235"/>
      <c r="B235"/>
      <c r="C235"/>
      <c r="D235"/>
      <c r="E235"/>
      <c r="F235"/>
      <c r="G235"/>
    </row>
    <row r="236" spans="1:7" s="123" customFormat="1" ht="30" customHeight="1" x14ac:dyDescent="0.25">
      <c r="A236"/>
      <c r="B236"/>
      <c r="C236"/>
      <c r="D236"/>
      <c r="E236"/>
      <c r="F236"/>
      <c r="G236"/>
    </row>
    <row r="237" spans="1:7" s="123" customFormat="1" ht="30" customHeight="1" x14ac:dyDescent="0.25">
      <c r="A237"/>
      <c r="B237"/>
      <c r="C237"/>
      <c r="D237"/>
      <c r="E237"/>
      <c r="F237"/>
      <c r="G237"/>
    </row>
    <row r="238" spans="1:7" s="123" customFormat="1" ht="30" customHeight="1" x14ac:dyDescent="0.25">
      <c r="A238"/>
      <c r="B238"/>
      <c r="C238"/>
      <c r="D238"/>
      <c r="E238"/>
      <c r="F238"/>
      <c r="G238"/>
    </row>
    <row r="239" spans="1:7" s="123" customFormat="1" ht="30" customHeight="1" x14ac:dyDescent="0.25">
      <c r="A239"/>
      <c r="B239"/>
      <c r="C239"/>
      <c r="D239"/>
      <c r="E239"/>
      <c r="F239"/>
      <c r="G239"/>
    </row>
    <row r="240" spans="1:7" s="123" customFormat="1" ht="30" customHeight="1" x14ac:dyDescent="0.25">
      <c r="A240"/>
      <c r="B240"/>
      <c r="C240"/>
      <c r="D240"/>
      <c r="E240"/>
      <c r="F240"/>
      <c r="G240"/>
    </row>
    <row r="241" spans="1:7" s="123" customFormat="1" ht="30" customHeight="1" x14ac:dyDescent="0.25">
      <c r="A241"/>
      <c r="B241"/>
      <c r="C241"/>
      <c r="D241"/>
      <c r="E241"/>
      <c r="F241"/>
      <c r="G241"/>
    </row>
    <row r="242" spans="1:7" s="123" customFormat="1" ht="30" customHeight="1" x14ac:dyDescent="0.25">
      <c r="A242"/>
      <c r="B242"/>
      <c r="C242"/>
      <c r="D242"/>
      <c r="E242"/>
      <c r="F242"/>
      <c r="G242"/>
    </row>
    <row r="243" spans="1:7" s="123" customFormat="1" ht="30" customHeight="1" x14ac:dyDescent="0.25">
      <c r="A243"/>
      <c r="B243"/>
      <c r="C243"/>
      <c r="D243"/>
      <c r="E243"/>
      <c r="F243"/>
      <c r="G243"/>
    </row>
    <row r="244" spans="1:7" s="123" customFormat="1" ht="30" customHeight="1" x14ac:dyDescent="0.25">
      <c r="A244"/>
      <c r="B244"/>
      <c r="C244"/>
      <c r="D244"/>
      <c r="E244"/>
      <c r="F244"/>
      <c r="G244"/>
    </row>
    <row r="245" spans="1:7" s="123" customFormat="1" ht="30" customHeight="1" x14ac:dyDescent="0.25">
      <c r="A245"/>
      <c r="B245"/>
      <c r="C245"/>
      <c r="D245"/>
      <c r="E245"/>
      <c r="F245"/>
      <c r="G245"/>
    </row>
    <row r="246" spans="1:7" s="123" customFormat="1" ht="30" customHeight="1" x14ac:dyDescent="0.25">
      <c r="A246"/>
      <c r="B246"/>
      <c r="C246"/>
      <c r="D246"/>
      <c r="E246"/>
      <c r="F246"/>
      <c r="G246"/>
    </row>
  </sheetData>
  <mergeCells count="64">
    <mergeCell ref="A41:F41"/>
    <mergeCell ref="A66:B66"/>
    <mergeCell ref="A67:E67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firstPageNumber="0" fitToHeight="3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140625" customWidth="1"/>
    <col min="7" max="7" width="8.7109375" customWidth="1"/>
    <col min="8" max="8" width="4.140625" customWidth="1"/>
    <col min="9" max="9" width="10.85546875" customWidth="1"/>
    <col min="10" max="10" width="11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123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1985</v>
      </c>
    </row>
    <row r="7" spans="1:10" x14ac:dyDescent="0.25">
      <c r="A7" t="s">
        <v>8</v>
      </c>
      <c r="C7" s="20">
        <v>536.5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16.28</v>
      </c>
      <c r="J12" s="133">
        <v>17.11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115486.94</v>
      </c>
      <c r="F21" s="202"/>
      <c r="G21" s="202">
        <v>113861</v>
      </c>
      <c r="H21" s="202"/>
      <c r="I21" s="197">
        <f>SUM(E21-G21)</f>
        <v>1625.9400000000023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2966.61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5.93</v>
      </c>
      <c r="H28" s="199"/>
      <c r="I28" s="197">
        <f>G28*$C$7*12</f>
        <v>38177.339999999997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29807.94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7081.8000000000011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2.33</v>
      </c>
      <c r="H31" s="196"/>
      <c r="I31" s="197">
        <f t="shared" ref="I31:I37" si="0">G31*$C$7*12</f>
        <v>15000.54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0.63</v>
      </c>
      <c r="H34" s="196"/>
      <c r="I34" s="197">
        <f t="shared" si="0"/>
        <v>4055.94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1931.3999999999999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1480.7400000000002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1.96</v>
      </c>
      <c r="H37" s="196"/>
      <c r="I37" s="197">
        <f t="shared" si="0"/>
        <v>12618.48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17.11</v>
      </c>
      <c r="H38" s="199"/>
      <c r="I38" s="197">
        <f>I28+I29+I30+I31+I32+I33+I34+I35+I36+I37</f>
        <v>110154.18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854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570</v>
      </c>
      <c r="B47" s="37" t="s">
        <v>271</v>
      </c>
      <c r="C47" s="38"/>
      <c r="D47" s="39">
        <v>395</v>
      </c>
      <c r="E47" s="38"/>
      <c r="F47" s="38"/>
    </row>
    <row r="48" spans="1:10" s="123" customFormat="1" ht="30" customHeight="1" x14ac:dyDescent="0.25">
      <c r="A48" s="36" t="s">
        <v>471</v>
      </c>
      <c r="B48" s="37" t="s">
        <v>286</v>
      </c>
      <c r="C48" s="38"/>
      <c r="D48" s="38"/>
      <c r="E48" s="39">
        <v>449</v>
      </c>
      <c r="F48" s="38"/>
    </row>
    <row r="49" spans="1:6" s="123" customFormat="1" ht="30" customHeight="1" x14ac:dyDescent="0.25">
      <c r="A49" s="36" t="s">
        <v>234</v>
      </c>
      <c r="B49" s="37" t="s">
        <v>235</v>
      </c>
      <c r="C49" s="38"/>
      <c r="D49" s="39">
        <v>197.5</v>
      </c>
      <c r="E49" s="38"/>
      <c r="F49" s="38"/>
    </row>
    <row r="50" spans="1:6" s="123" customFormat="1" ht="30" customHeight="1" x14ac:dyDescent="0.25">
      <c r="A50" s="36" t="s">
        <v>581</v>
      </c>
      <c r="B50" s="37" t="s">
        <v>271</v>
      </c>
      <c r="C50" s="38"/>
      <c r="D50" s="39">
        <v>197.5</v>
      </c>
      <c r="E50" s="38"/>
      <c r="F50" s="38"/>
    </row>
    <row r="51" spans="1:6" s="123" customFormat="1" ht="30" customHeight="1" x14ac:dyDescent="0.25">
      <c r="A51" s="36" t="s">
        <v>509</v>
      </c>
      <c r="B51" s="37" t="s">
        <v>286</v>
      </c>
      <c r="C51" s="38"/>
      <c r="D51" s="38"/>
      <c r="E51" s="39">
        <v>450</v>
      </c>
      <c r="F51" s="38"/>
    </row>
    <row r="52" spans="1:6" s="123" customFormat="1" ht="30" customHeight="1" x14ac:dyDescent="0.25">
      <c r="A52" s="36" t="s">
        <v>376</v>
      </c>
      <c r="B52" s="37" t="s">
        <v>630</v>
      </c>
      <c r="C52" s="38"/>
      <c r="D52" s="39">
        <v>790</v>
      </c>
      <c r="E52" s="38"/>
      <c r="F52" s="38"/>
    </row>
    <row r="53" spans="1:6" s="123" customFormat="1" ht="30" customHeight="1" x14ac:dyDescent="0.25">
      <c r="A53" s="36" t="s">
        <v>296</v>
      </c>
      <c r="B53" s="37" t="s">
        <v>49</v>
      </c>
      <c r="C53" s="38"/>
      <c r="D53" s="38"/>
      <c r="E53" s="39">
        <v>415</v>
      </c>
      <c r="F53" s="38"/>
    </row>
    <row r="54" spans="1:6" s="123" customFormat="1" ht="30" customHeight="1" x14ac:dyDescent="0.25">
      <c r="A54" s="36" t="s">
        <v>301</v>
      </c>
      <c r="B54" s="37" t="s">
        <v>271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539</v>
      </c>
      <c r="B55" s="37" t="s">
        <v>345</v>
      </c>
      <c r="C55" s="39">
        <v>823.9</v>
      </c>
      <c r="D55" s="38"/>
      <c r="E55" s="38"/>
      <c r="F55" s="38"/>
    </row>
    <row r="56" spans="1:6" s="123" customFormat="1" ht="30" customHeight="1" x14ac:dyDescent="0.25">
      <c r="A56" s="36" t="s">
        <v>246</v>
      </c>
      <c r="B56" s="37" t="s">
        <v>48</v>
      </c>
      <c r="C56" s="39">
        <v>410</v>
      </c>
      <c r="D56" s="38"/>
      <c r="E56" s="38"/>
      <c r="F56" s="38"/>
    </row>
    <row r="57" spans="1:6" s="123" customFormat="1" ht="30" customHeight="1" x14ac:dyDescent="0.25">
      <c r="A57" s="36" t="s">
        <v>248</v>
      </c>
      <c r="B57" s="37" t="s">
        <v>271</v>
      </c>
      <c r="C57" s="38"/>
      <c r="D57" s="39">
        <v>197.5</v>
      </c>
      <c r="E57" s="38"/>
      <c r="F57" s="38"/>
    </row>
    <row r="58" spans="1:6" s="123" customFormat="1" ht="30" customHeight="1" x14ac:dyDescent="0.25">
      <c r="A58" s="36" t="s">
        <v>571</v>
      </c>
      <c r="B58" s="37" t="s">
        <v>216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572</v>
      </c>
      <c r="B59" s="37" t="s">
        <v>216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573</v>
      </c>
      <c r="B60" s="37" t="s">
        <v>271</v>
      </c>
      <c r="C60" s="38"/>
      <c r="D60" s="39">
        <v>197.5</v>
      </c>
      <c r="E60" s="38"/>
      <c r="F60" s="38"/>
    </row>
    <row r="61" spans="1:6" s="123" customFormat="1" ht="30" customHeight="1" x14ac:dyDescent="0.25">
      <c r="A61" s="36" t="s">
        <v>584</v>
      </c>
      <c r="B61" s="37" t="s">
        <v>216</v>
      </c>
      <c r="C61" s="39">
        <v>275.5</v>
      </c>
      <c r="D61" s="38"/>
      <c r="E61" s="38"/>
      <c r="F61" s="38"/>
    </row>
    <row r="62" spans="1:6" s="123" customFormat="1" ht="30" customHeight="1" x14ac:dyDescent="0.25">
      <c r="A62" s="36" t="s">
        <v>394</v>
      </c>
      <c r="B62" s="37" t="s">
        <v>216</v>
      </c>
      <c r="C62" s="39">
        <v>197.5</v>
      </c>
      <c r="D62" s="38"/>
      <c r="E62" s="38"/>
      <c r="F62" s="38"/>
    </row>
    <row r="63" spans="1:6" s="123" customFormat="1" ht="30" customHeight="1" x14ac:dyDescent="0.25">
      <c r="A63" s="36" t="s">
        <v>574</v>
      </c>
      <c r="B63" s="37" t="s">
        <v>261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574</v>
      </c>
      <c r="B64" s="37" t="s">
        <v>216</v>
      </c>
      <c r="C64" s="39">
        <v>197.5</v>
      </c>
      <c r="D64" s="38"/>
      <c r="E64" s="38"/>
      <c r="F64" s="38"/>
    </row>
    <row r="65" spans="1:6" s="123" customFormat="1" ht="30" customHeight="1" x14ac:dyDescent="0.25">
      <c r="A65" s="36" t="s">
        <v>397</v>
      </c>
      <c r="B65" s="37" t="s">
        <v>216</v>
      </c>
      <c r="C65" s="39">
        <v>395</v>
      </c>
      <c r="D65" s="38"/>
      <c r="E65" s="38"/>
      <c r="F65" s="38"/>
    </row>
    <row r="66" spans="1:6" s="123" customFormat="1" ht="30" customHeight="1" x14ac:dyDescent="0.25">
      <c r="A66" s="36" t="s">
        <v>855</v>
      </c>
      <c r="B66" s="37" t="s">
        <v>58</v>
      </c>
      <c r="C66" s="40">
        <v>1793.4</v>
      </c>
      <c r="D66" s="38"/>
      <c r="E66" s="38"/>
      <c r="F66" s="38"/>
    </row>
    <row r="67" spans="1:6" s="123" customFormat="1" ht="30" customHeight="1" x14ac:dyDescent="0.25">
      <c r="A67" s="36" t="s">
        <v>264</v>
      </c>
      <c r="B67" s="37" t="s">
        <v>216</v>
      </c>
      <c r="C67" s="40">
        <v>1185</v>
      </c>
      <c r="D67" s="38"/>
      <c r="E67" s="38"/>
      <c r="F67" s="38"/>
    </row>
    <row r="68" spans="1:6" s="123" customFormat="1" ht="30" customHeight="1" x14ac:dyDescent="0.25">
      <c r="A68" s="36" t="s">
        <v>519</v>
      </c>
      <c r="B68" s="37" t="s">
        <v>630</v>
      </c>
      <c r="C68" s="38"/>
      <c r="D68" s="39">
        <v>395</v>
      </c>
      <c r="E68" s="38"/>
      <c r="F68" s="38"/>
    </row>
    <row r="69" spans="1:6" s="123" customFormat="1" ht="30" customHeight="1" x14ac:dyDescent="0.25">
      <c r="A69" s="36" t="s">
        <v>495</v>
      </c>
      <c r="B69" s="37" t="s">
        <v>216</v>
      </c>
      <c r="C69" s="39">
        <v>987.5</v>
      </c>
      <c r="D69" s="38"/>
      <c r="E69" s="38"/>
      <c r="F69" s="38"/>
    </row>
    <row r="70" spans="1:6" s="123" customFormat="1" ht="30" customHeight="1" x14ac:dyDescent="0.25">
      <c r="A70" s="36" t="s">
        <v>342</v>
      </c>
      <c r="B70" s="37" t="s">
        <v>343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225</v>
      </c>
      <c r="B71" s="37" t="s">
        <v>237</v>
      </c>
      <c r="C71" s="38"/>
      <c r="D71" s="39">
        <v>395</v>
      </c>
      <c r="E71" s="38"/>
      <c r="F71" s="38"/>
    </row>
    <row r="72" spans="1:6" s="123" customFormat="1" ht="30" customHeight="1" x14ac:dyDescent="0.25">
      <c r="A72" s="36" t="s">
        <v>268</v>
      </c>
      <c r="B72" s="37" t="s">
        <v>216</v>
      </c>
      <c r="C72" s="40">
        <v>2370</v>
      </c>
      <c r="D72" s="38"/>
      <c r="E72" s="38"/>
      <c r="F72" s="38"/>
    </row>
    <row r="73" spans="1:6" s="123" customFormat="1" ht="30" customHeight="1" x14ac:dyDescent="0.25">
      <c r="A73" s="36" t="s">
        <v>226</v>
      </c>
      <c r="B73" s="37" t="s">
        <v>356</v>
      </c>
      <c r="C73" s="38"/>
      <c r="D73" s="40">
        <v>3442</v>
      </c>
      <c r="E73" s="38"/>
      <c r="F73" s="38"/>
    </row>
    <row r="74" spans="1:6" s="123" customFormat="1" ht="30" customHeight="1" x14ac:dyDescent="0.25">
      <c r="A74" s="36" t="s">
        <v>410</v>
      </c>
      <c r="B74" s="37" t="s">
        <v>237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542</v>
      </c>
      <c r="B75" s="37" t="s">
        <v>51</v>
      </c>
      <c r="C75" s="39">
        <v>197.5</v>
      </c>
      <c r="D75" s="38"/>
      <c r="E75" s="38"/>
      <c r="F75" s="38"/>
    </row>
    <row r="76" spans="1:6" s="123" customFormat="1" ht="30" customHeight="1" x14ac:dyDescent="0.25">
      <c r="A76" s="36" t="s">
        <v>349</v>
      </c>
      <c r="B76" s="37" t="s">
        <v>271</v>
      </c>
      <c r="C76" s="38"/>
      <c r="D76" s="39">
        <v>395</v>
      </c>
      <c r="E76" s="38"/>
      <c r="F76" s="38"/>
    </row>
    <row r="77" spans="1:6" s="123" customFormat="1" ht="30" customHeight="1" x14ac:dyDescent="0.25">
      <c r="A77" s="36" t="s">
        <v>528</v>
      </c>
      <c r="B77" s="37" t="s">
        <v>216</v>
      </c>
      <c r="C77" s="40">
        <v>2765</v>
      </c>
      <c r="D77" s="38"/>
      <c r="E77" s="38"/>
      <c r="F77" s="38"/>
    </row>
    <row r="78" spans="1:6" s="123" customFormat="1" ht="30" customHeight="1" x14ac:dyDescent="0.25">
      <c r="A78" s="36" t="s">
        <v>620</v>
      </c>
      <c r="B78" s="37" t="s">
        <v>241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229</v>
      </c>
      <c r="B79" s="37" t="s">
        <v>216</v>
      </c>
      <c r="C79" s="40">
        <v>2765</v>
      </c>
      <c r="D79" s="38"/>
      <c r="E79" s="38"/>
      <c r="F79" s="38"/>
    </row>
    <row r="80" spans="1:6" s="123" customFormat="1" ht="30" customHeight="1" x14ac:dyDescent="0.25">
      <c r="A80" s="36" t="s">
        <v>360</v>
      </c>
      <c r="B80" s="37" t="s">
        <v>286</v>
      </c>
      <c r="C80" s="38"/>
      <c r="D80" s="38"/>
      <c r="E80" s="39">
        <v>477</v>
      </c>
      <c r="F80" s="38"/>
    </row>
    <row r="81" spans="1:6" s="123" customFormat="1" ht="30" customHeight="1" x14ac:dyDescent="0.25">
      <c r="A81" s="36" t="s">
        <v>277</v>
      </c>
      <c r="B81" s="37" t="s">
        <v>271</v>
      </c>
      <c r="C81" s="38"/>
      <c r="D81" s="39">
        <v>395</v>
      </c>
      <c r="E81" s="38"/>
      <c r="F81" s="38"/>
    </row>
    <row r="82" spans="1:6" s="123" customFormat="1" ht="30" customHeight="1" thickBot="1" x14ac:dyDescent="0.3">
      <c r="A82" s="36" t="s">
        <v>230</v>
      </c>
      <c r="B82" s="37" t="s">
        <v>216</v>
      </c>
      <c r="C82" s="40">
        <v>2765</v>
      </c>
      <c r="D82" s="38"/>
      <c r="E82" s="38"/>
      <c r="F82" s="38"/>
    </row>
    <row r="83" spans="1:6" s="123" customFormat="1" ht="30" customHeight="1" x14ac:dyDescent="0.25">
      <c r="A83" s="178" t="s">
        <v>52</v>
      </c>
      <c r="B83" s="178"/>
      <c r="C83" s="41">
        <v>17522.8</v>
      </c>
      <c r="D83" s="41">
        <v>8972</v>
      </c>
      <c r="E83" s="41">
        <v>1791</v>
      </c>
      <c r="F83" s="162"/>
    </row>
    <row r="84" spans="1:6" s="123" customFormat="1" ht="30" customHeight="1" x14ac:dyDescent="0.25">
      <c r="A84" s="194" t="s">
        <v>22</v>
      </c>
      <c r="B84" s="194"/>
      <c r="C84" s="194"/>
      <c r="D84" s="194"/>
      <c r="E84" s="194"/>
      <c r="F84" s="108">
        <v>28285.8</v>
      </c>
    </row>
    <row r="85" spans="1:6" s="123" customFormat="1" ht="30" customHeight="1" x14ac:dyDescent="0.25">
      <c r="A85" s="31"/>
      <c r="B85" s="31"/>
      <c r="C85" s="31"/>
      <c r="D85" s="31"/>
      <c r="E85" s="31"/>
      <c r="F85" s="31"/>
    </row>
    <row r="86" spans="1:6" s="123" customFormat="1" ht="30" customHeight="1" x14ac:dyDescent="0.25"/>
    <row r="87" spans="1:6" s="123" customFormat="1" ht="30" customHeight="1" x14ac:dyDescent="0.25"/>
    <row r="88" spans="1:6" s="123" customFormat="1" ht="30" customHeight="1" x14ac:dyDescent="0.25"/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/>
    <row r="216" spans="1:6" s="123" customFormat="1" ht="30" customHeight="1" x14ac:dyDescent="0.25"/>
    <row r="217" spans="1:6" s="123" customFormat="1" ht="30" customHeight="1" x14ac:dyDescent="0.25"/>
    <row r="218" spans="1:6" s="123" customFormat="1" ht="30" customHeight="1" x14ac:dyDescent="0.25"/>
    <row r="219" spans="1:6" s="123" customFormat="1" ht="30" customHeight="1" x14ac:dyDescent="0.25"/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83:B83"/>
    <mergeCell ref="A84:E8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11.5703125" customWidth="1"/>
    <col min="6" max="6" width="14.7109375" customWidth="1"/>
    <col min="7" max="7" width="8.7109375" customWidth="1"/>
    <col min="8" max="8" width="4.140625" customWidth="1"/>
    <col min="9" max="9" width="10.42578125" customWidth="1"/>
    <col min="10" max="10" width="12.42578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124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1992</v>
      </c>
    </row>
    <row r="7" spans="1:10" x14ac:dyDescent="0.25">
      <c r="A7" t="s">
        <v>8</v>
      </c>
      <c r="C7" s="20">
        <v>1518</v>
      </c>
      <c r="D7" s="19" t="s">
        <v>9</v>
      </c>
      <c r="E7" s="208" t="s">
        <v>10</v>
      </c>
      <c r="F7" s="208"/>
      <c r="G7" s="208"/>
      <c r="I7" s="20">
        <v>3</v>
      </c>
    </row>
    <row r="8" spans="1:10" x14ac:dyDescent="0.25">
      <c r="C8" s="114"/>
      <c r="E8" s="208" t="s">
        <v>11</v>
      </c>
      <c r="F8" s="208"/>
      <c r="G8" s="208"/>
      <c r="I8" s="20">
        <v>27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43709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18.27</v>
      </c>
      <c r="J12" s="133">
        <v>19.18</v>
      </c>
    </row>
    <row r="13" spans="1:10" x14ac:dyDescent="0.25">
      <c r="A13" t="s">
        <v>125</v>
      </c>
      <c r="H13" s="22"/>
      <c r="I13" s="114"/>
      <c r="J13" s="114"/>
    </row>
    <row r="14" spans="1:10" x14ac:dyDescent="0.25">
      <c r="H14" s="22"/>
      <c r="I14" s="42"/>
      <c r="J14" s="25"/>
    </row>
    <row r="15" spans="1:10" ht="16.5" customHeight="1" x14ac:dyDescent="0.25">
      <c r="I15" s="4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115486.94</v>
      </c>
      <c r="F21" s="202"/>
      <c r="G21" s="202">
        <v>113861</v>
      </c>
      <c r="H21" s="202"/>
      <c r="I21" s="197">
        <f>SUM(E21-G21)</f>
        <v>1625.9400000000023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9"/>
      <c r="E24" s="44"/>
      <c r="F24" s="44"/>
      <c r="G24" s="44"/>
      <c r="H24" s="45"/>
      <c r="I24" s="27"/>
      <c r="J24" s="29">
        <v>17082.37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5.36</v>
      </c>
      <c r="H28" s="199"/>
      <c r="I28" s="197">
        <f>G28*$C$7*12</f>
        <v>97637.760000000009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/>
      <c r="G29" s="199">
        <v>4.63</v>
      </c>
      <c r="H29" s="199"/>
      <c r="I29" s="197">
        <f>G29*$C$7*12</f>
        <v>84340.08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20037.600000000002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2.33</v>
      </c>
      <c r="H31" s="196"/>
      <c r="I31" s="197">
        <f t="shared" ref="I31:I37" si="0">G31*$C$7*12</f>
        <v>42443.28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2.35</v>
      </c>
      <c r="H33" s="196"/>
      <c r="I33" s="197">
        <f t="shared" si="0"/>
        <v>42807.600000000006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8743.68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5464.7999999999993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4189.68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2.4</v>
      </c>
      <c r="H37" s="196"/>
      <c r="I37" s="197">
        <f t="shared" si="0"/>
        <v>43718.399999999994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19.18</v>
      </c>
      <c r="H38" s="199"/>
      <c r="I38" s="197">
        <f>I28+I29+I30+I31+I32+I33+I34+I35+I36+I37</f>
        <v>349382.88</v>
      </c>
      <c r="J38" s="197"/>
    </row>
    <row r="39" spans="1:10" ht="20.25" x14ac:dyDescent="0.3">
      <c r="A39" s="177" t="s">
        <v>41</v>
      </c>
      <c r="B39" s="177"/>
      <c r="C39" s="177"/>
      <c r="D39" s="177"/>
      <c r="E39" s="177"/>
      <c r="F39" s="177"/>
    </row>
    <row r="40" spans="1:10" x14ac:dyDescent="0.25">
      <c r="A40" s="31"/>
      <c r="B40" s="31"/>
      <c r="C40" s="31"/>
      <c r="D40" s="31"/>
      <c r="E40" s="31"/>
      <c r="F40" s="31"/>
    </row>
    <row r="41" spans="1:10" ht="18" x14ac:dyDescent="0.25">
      <c r="A41" s="32" t="s">
        <v>856</v>
      </c>
      <c r="B41" s="31"/>
      <c r="C41" s="31"/>
      <c r="D41" s="31"/>
      <c r="E41" s="31"/>
      <c r="F41" s="31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213</v>
      </c>
      <c r="B43" s="31"/>
      <c r="C43" s="31"/>
      <c r="D43" s="31"/>
      <c r="E43" s="31"/>
      <c r="F43" s="31"/>
    </row>
    <row r="44" spans="1:10" ht="15.75" thickBot="1" x14ac:dyDescent="0.3">
      <c r="A44" s="31"/>
      <c r="B44" s="31"/>
      <c r="C44" s="31"/>
      <c r="D44" s="31"/>
      <c r="E44" s="31"/>
      <c r="F44" s="31"/>
    </row>
    <row r="45" spans="1:10" ht="34.5" thickBot="1" x14ac:dyDescent="0.3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</row>
    <row r="46" spans="1:10" x14ac:dyDescent="0.25">
      <c r="A46" s="36" t="s">
        <v>370</v>
      </c>
      <c r="B46" s="37" t="s">
        <v>567</v>
      </c>
      <c r="C46" s="38"/>
      <c r="D46" s="39">
        <v>395</v>
      </c>
      <c r="E46" s="38"/>
      <c r="F46" s="38"/>
    </row>
    <row r="47" spans="1:10" x14ac:dyDescent="0.25">
      <c r="A47" s="36" t="s">
        <v>570</v>
      </c>
      <c r="B47" s="37" t="s">
        <v>271</v>
      </c>
      <c r="C47" s="38"/>
      <c r="D47" s="39">
        <v>395</v>
      </c>
      <c r="E47" s="38"/>
      <c r="F47" s="38"/>
    </row>
    <row r="48" spans="1:10" s="123" customFormat="1" ht="30" customHeight="1" x14ac:dyDescent="0.25">
      <c r="A48" s="36" t="s">
        <v>234</v>
      </c>
      <c r="B48" s="37" t="s">
        <v>235</v>
      </c>
      <c r="C48" s="38"/>
      <c r="D48" s="39">
        <v>197.5</v>
      </c>
      <c r="E48" s="38"/>
      <c r="F48" s="38"/>
    </row>
    <row r="49" spans="1:6" s="123" customFormat="1" ht="30" customHeight="1" x14ac:dyDescent="0.25">
      <c r="A49" s="36" t="s">
        <v>293</v>
      </c>
      <c r="B49" s="37" t="s">
        <v>355</v>
      </c>
      <c r="C49" s="38"/>
      <c r="D49" s="39">
        <v>395</v>
      </c>
      <c r="E49" s="38"/>
      <c r="F49" s="38"/>
    </row>
    <row r="50" spans="1:6" s="123" customFormat="1" ht="30" customHeight="1" x14ac:dyDescent="0.25">
      <c r="A50" s="36" t="s">
        <v>293</v>
      </c>
      <c r="B50" s="37" t="s">
        <v>355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293</v>
      </c>
      <c r="B51" s="37" t="s">
        <v>355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293</v>
      </c>
      <c r="B52" s="37" t="s">
        <v>355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581</v>
      </c>
      <c r="B53" s="37" t="s">
        <v>271</v>
      </c>
      <c r="C53" s="38"/>
      <c r="D53" s="39">
        <v>197.5</v>
      </c>
      <c r="E53" s="38"/>
      <c r="F53" s="38"/>
    </row>
    <row r="54" spans="1:6" s="123" customFormat="1" ht="30" customHeight="1" x14ac:dyDescent="0.25">
      <c r="A54" s="36" t="s">
        <v>298</v>
      </c>
      <c r="B54" s="37" t="s">
        <v>857</v>
      </c>
      <c r="C54" s="38"/>
      <c r="D54" s="38"/>
      <c r="E54" s="40">
        <v>1050</v>
      </c>
      <c r="F54" s="38"/>
    </row>
    <row r="55" spans="1:6" s="123" customFormat="1" ht="30" customHeight="1" x14ac:dyDescent="0.25">
      <c r="A55" s="36" t="s">
        <v>429</v>
      </c>
      <c r="B55" s="37" t="s">
        <v>387</v>
      </c>
      <c r="C55" s="38"/>
      <c r="D55" s="38"/>
      <c r="E55" s="39">
        <v>790</v>
      </c>
      <c r="F55" s="38"/>
    </row>
    <row r="56" spans="1:6" s="123" customFormat="1" ht="30" customHeight="1" x14ac:dyDescent="0.25">
      <c r="A56" s="36" t="s">
        <v>301</v>
      </c>
      <c r="B56" s="37" t="s">
        <v>271</v>
      </c>
      <c r="C56" s="38"/>
      <c r="D56" s="39">
        <v>395</v>
      </c>
      <c r="E56" s="38"/>
      <c r="F56" s="38"/>
    </row>
    <row r="57" spans="1:6" s="123" customFormat="1" ht="30" customHeight="1" x14ac:dyDescent="0.25">
      <c r="A57" s="36" t="s">
        <v>302</v>
      </c>
      <c r="B57" s="37" t="s">
        <v>858</v>
      </c>
      <c r="C57" s="39">
        <v>395</v>
      </c>
      <c r="D57" s="38"/>
      <c r="E57" s="38"/>
      <c r="F57" s="38"/>
    </row>
    <row r="58" spans="1:6" s="123" customFormat="1" ht="30" customHeight="1" x14ac:dyDescent="0.25">
      <c r="A58" s="36" t="s">
        <v>238</v>
      </c>
      <c r="B58" s="37" t="s">
        <v>288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571</v>
      </c>
      <c r="B59" s="37" t="s">
        <v>216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252</v>
      </c>
      <c r="B60" s="37" t="s">
        <v>332</v>
      </c>
      <c r="C60" s="39">
        <v>475</v>
      </c>
      <c r="D60" s="38"/>
      <c r="E60" s="38"/>
      <c r="F60" s="38"/>
    </row>
    <row r="61" spans="1:6" s="123" customFormat="1" ht="30" customHeight="1" x14ac:dyDescent="0.25">
      <c r="A61" s="36" t="s">
        <v>572</v>
      </c>
      <c r="B61" s="37" t="s">
        <v>216</v>
      </c>
      <c r="C61" s="39">
        <v>395</v>
      </c>
      <c r="D61" s="38"/>
      <c r="E61" s="38"/>
      <c r="F61" s="38"/>
    </row>
    <row r="62" spans="1:6" s="123" customFormat="1" ht="30" customHeight="1" x14ac:dyDescent="0.25">
      <c r="A62" s="36" t="s">
        <v>573</v>
      </c>
      <c r="B62" s="37" t="s">
        <v>271</v>
      </c>
      <c r="C62" s="38"/>
      <c r="D62" s="39">
        <v>395</v>
      </c>
      <c r="E62" s="38"/>
      <c r="F62" s="38"/>
    </row>
    <row r="63" spans="1:6" s="123" customFormat="1" ht="30" customHeight="1" x14ac:dyDescent="0.25">
      <c r="A63" s="36" t="s">
        <v>584</v>
      </c>
      <c r="B63" s="37" t="s">
        <v>216</v>
      </c>
      <c r="C63" s="39">
        <v>353.5</v>
      </c>
      <c r="D63" s="38"/>
      <c r="E63" s="38"/>
      <c r="F63" s="38"/>
    </row>
    <row r="64" spans="1:6" s="123" customFormat="1" ht="30" customHeight="1" x14ac:dyDescent="0.25">
      <c r="A64" s="36" t="s">
        <v>441</v>
      </c>
      <c r="B64" s="37" t="s">
        <v>486</v>
      </c>
      <c r="C64" s="38"/>
      <c r="D64" s="38"/>
      <c r="E64" s="40">
        <v>3321</v>
      </c>
      <c r="F64" s="38"/>
    </row>
    <row r="65" spans="1:6" s="123" customFormat="1" ht="30" customHeight="1" x14ac:dyDescent="0.25">
      <c r="A65" s="36" t="s">
        <v>394</v>
      </c>
      <c r="B65" s="37" t="s">
        <v>216</v>
      </c>
      <c r="C65" s="39">
        <v>395</v>
      </c>
      <c r="D65" s="38"/>
      <c r="E65" s="38"/>
      <c r="F65" s="38"/>
    </row>
    <row r="66" spans="1:6" s="123" customFormat="1" ht="30" customHeight="1" x14ac:dyDescent="0.25">
      <c r="A66" s="36" t="s">
        <v>574</v>
      </c>
      <c r="B66" s="37" t="s">
        <v>261</v>
      </c>
      <c r="C66" s="38"/>
      <c r="D66" s="39">
        <v>395</v>
      </c>
      <c r="E66" s="38"/>
      <c r="F66" s="38"/>
    </row>
    <row r="67" spans="1:6" s="123" customFormat="1" ht="30" customHeight="1" x14ac:dyDescent="0.25">
      <c r="A67" s="36" t="s">
        <v>574</v>
      </c>
      <c r="B67" s="37" t="s">
        <v>216</v>
      </c>
      <c r="C67" s="39">
        <v>395</v>
      </c>
      <c r="D67" s="38"/>
      <c r="E67" s="38"/>
      <c r="F67" s="38"/>
    </row>
    <row r="68" spans="1:6" s="123" customFormat="1" ht="30" customHeight="1" x14ac:dyDescent="0.25">
      <c r="A68" s="36" t="s">
        <v>221</v>
      </c>
      <c r="B68" s="37" t="s">
        <v>290</v>
      </c>
      <c r="C68" s="38"/>
      <c r="D68" s="39">
        <v>790</v>
      </c>
      <c r="E68" s="38"/>
      <c r="F68" s="38"/>
    </row>
    <row r="69" spans="1:6" s="123" customFormat="1" ht="30" customHeight="1" x14ac:dyDescent="0.25">
      <c r="A69" s="36" t="s">
        <v>397</v>
      </c>
      <c r="B69" s="37" t="s">
        <v>216</v>
      </c>
      <c r="C69" s="39">
        <v>395</v>
      </c>
      <c r="D69" s="38"/>
      <c r="E69" s="38"/>
      <c r="F69" s="38"/>
    </row>
    <row r="70" spans="1:6" s="123" customFormat="1" ht="30" customHeight="1" x14ac:dyDescent="0.25">
      <c r="A70" s="36" t="s">
        <v>263</v>
      </c>
      <c r="B70" s="37" t="s">
        <v>575</v>
      </c>
      <c r="C70" s="39">
        <v>615</v>
      </c>
      <c r="D70" s="38"/>
      <c r="E70" s="38"/>
      <c r="F70" s="38"/>
    </row>
    <row r="71" spans="1:6" s="123" customFormat="1" ht="30" customHeight="1" x14ac:dyDescent="0.25">
      <c r="A71" s="36" t="s">
        <v>263</v>
      </c>
      <c r="B71" s="37" t="s">
        <v>327</v>
      </c>
      <c r="C71" s="38"/>
      <c r="D71" s="39">
        <v>197.5</v>
      </c>
      <c r="E71" s="38"/>
      <c r="F71" s="38"/>
    </row>
    <row r="72" spans="1:6" s="123" customFormat="1" ht="30" customHeight="1" x14ac:dyDescent="0.25">
      <c r="A72" s="36" t="s">
        <v>331</v>
      </c>
      <c r="B72" s="37" t="s">
        <v>58</v>
      </c>
      <c r="C72" s="40">
        <v>1484.2</v>
      </c>
      <c r="D72" s="38"/>
      <c r="E72" s="38"/>
      <c r="F72" s="38"/>
    </row>
    <row r="73" spans="1:6" s="123" customFormat="1" ht="30" customHeight="1" x14ac:dyDescent="0.25">
      <c r="A73" s="36" t="s">
        <v>264</v>
      </c>
      <c r="B73" s="37" t="s">
        <v>216</v>
      </c>
      <c r="C73" s="40">
        <v>2370</v>
      </c>
      <c r="D73" s="38"/>
      <c r="E73" s="38"/>
      <c r="F73" s="38"/>
    </row>
    <row r="74" spans="1:6" s="123" customFormat="1" ht="30" customHeight="1" x14ac:dyDescent="0.25">
      <c r="A74" s="36" t="s">
        <v>489</v>
      </c>
      <c r="B74" s="37" t="s">
        <v>356</v>
      </c>
      <c r="C74" s="38"/>
      <c r="D74" s="39">
        <v>790</v>
      </c>
      <c r="E74" s="38"/>
      <c r="F74" s="38"/>
    </row>
    <row r="75" spans="1:6" s="123" customFormat="1" ht="30" customHeight="1" x14ac:dyDescent="0.25">
      <c r="A75" s="36" t="s">
        <v>401</v>
      </c>
      <c r="B75" s="37" t="s">
        <v>332</v>
      </c>
      <c r="C75" s="39">
        <v>406.3</v>
      </c>
      <c r="D75" s="38"/>
      <c r="E75" s="38"/>
      <c r="F75" s="38"/>
    </row>
    <row r="76" spans="1:6" s="123" customFormat="1" ht="30" customHeight="1" x14ac:dyDescent="0.25">
      <c r="A76" s="36" t="s">
        <v>336</v>
      </c>
      <c r="B76" s="37" t="s">
        <v>327</v>
      </c>
      <c r="C76" s="38"/>
      <c r="D76" s="39">
        <v>395</v>
      </c>
      <c r="E76" s="38"/>
      <c r="F76" s="38"/>
    </row>
    <row r="77" spans="1:6" s="123" customFormat="1" ht="30" customHeight="1" x14ac:dyDescent="0.25">
      <c r="A77" s="36" t="s">
        <v>403</v>
      </c>
      <c r="B77" s="37" t="s">
        <v>575</v>
      </c>
      <c r="C77" s="40">
        <v>1052.5</v>
      </c>
      <c r="D77" s="38"/>
      <c r="E77" s="38"/>
      <c r="F77" s="38"/>
    </row>
    <row r="78" spans="1:6" s="123" customFormat="1" ht="30" customHeight="1" x14ac:dyDescent="0.25">
      <c r="A78" s="36" t="s">
        <v>337</v>
      </c>
      <c r="B78" s="37" t="s">
        <v>575</v>
      </c>
      <c r="C78" s="40">
        <v>1033</v>
      </c>
      <c r="D78" s="38"/>
      <c r="E78" s="38"/>
      <c r="F78" s="38"/>
    </row>
    <row r="79" spans="1:6" s="123" customFormat="1" ht="30" customHeight="1" x14ac:dyDescent="0.25">
      <c r="A79" s="36" t="s">
        <v>495</v>
      </c>
      <c r="B79" s="37" t="s">
        <v>216</v>
      </c>
      <c r="C79" s="40">
        <v>1975</v>
      </c>
      <c r="D79" s="38"/>
      <c r="E79" s="38"/>
      <c r="F79" s="38"/>
    </row>
    <row r="80" spans="1:6" s="123" customFormat="1" ht="30" customHeight="1" x14ac:dyDescent="0.25">
      <c r="A80" s="36" t="s">
        <v>447</v>
      </c>
      <c r="B80" s="37" t="s">
        <v>859</v>
      </c>
      <c r="C80" s="40">
        <v>5712</v>
      </c>
      <c r="D80" s="38"/>
      <c r="E80" s="38"/>
      <c r="F80" s="38"/>
    </row>
    <row r="81" spans="1:6" s="123" customFormat="1" ht="30" customHeight="1" x14ac:dyDescent="0.25">
      <c r="A81" s="36" t="s">
        <v>342</v>
      </c>
      <c r="B81" s="37" t="s">
        <v>343</v>
      </c>
      <c r="C81" s="38"/>
      <c r="D81" s="39">
        <v>395</v>
      </c>
      <c r="E81" s="38"/>
      <c r="F81" s="38"/>
    </row>
    <row r="82" spans="1:6" s="123" customFormat="1" ht="30" customHeight="1" x14ac:dyDescent="0.25">
      <c r="A82" s="36" t="s">
        <v>266</v>
      </c>
      <c r="B82" s="37" t="s">
        <v>355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268</v>
      </c>
      <c r="B83" s="37" t="s">
        <v>216</v>
      </c>
      <c r="C83" s="40">
        <v>2370</v>
      </c>
      <c r="D83" s="38"/>
      <c r="E83" s="38"/>
      <c r="F83" s="38"/>
    </row>
    <row r="84" spans="1:6" s="123" customFormat="1" ht="30" customHeight="1" x14ac:dyDescent="0.25">
      <c r="A84" s="36" t="s">
        <v>409</v>
      </c>
      <c r="B84" s="37" t="s">
        <v>241</v>
      </c>
      <c r="C84" s="38"/>
      <c r="D84" s="39">
        <v>395</v>
      </c>
      <c r="E84" s="38"/>
      <c r="F84" s="38"/>
    </row>
    <row r="85" spans="1:6" s="123" customFormat="1" ht="30" customHeight="1" x14ac:dyDescent="0.25">
      <c r="A85" s="36" t="s">
        <v>860</v>
      </c>
      <c r="B85" s="37" t="s">
        <v>247</v>
      </c>
      <c r="C85" s="38"/>
      <c r="D85" s="40">
        <v>1580</v>
      </c>
      <c r="E85" s="38"/>
      <c r="F85" s="38"/>
    </row>
    <row r="86" spans="1:6" s="123" customFormat="1" ht="30" customHeight="1" x14ac:dyDescent="0.25">
      <c r="A86" s="36" t="s">
        <v>269</v>
      </c>
      <c r="B86" s="37" t="s">
        <v>624</v>
      </c>
      <c r="C86" s="39">
        <v>314.5</v>
      </c>
      <c r="D86" s="38"/>
      <c r="E86" s="38"/>
      <c r="F86" s="38"/>
    </row>
    <row r="87" spans="1:6" s="123" customFormat="1" ht="30" customHeight="1" x14ac:dyDescent="0.25">
      <c r="A87" s="36" t="s">
        <v>453</v>
      </c>
      <c r="B87" s="37" t="s">
        <v>578</v>
      </c>
      <c r="C87" s="38"/>
      <c r="D87" s="40">
        <v>1929</v>
      </c>
      <c r="E87" s="38"/>
      <c r="F87" s="38"/>
    </row>
    <row r="88" spans="1:6" s="123" customFormat="1" ht="30" customHeight="1" x14ac:dyDescent="0.25">
      <c r="A88" s="36" t="s">
        <v>542</v>
      </c>
      <c r="B88" s="37" t="s">
        <v>51</v>
      </c>
      <c r="C88" s="39">
        <v>395</v>
      </c>
      <c r="D88" s="38"/>
      <c r="E88" s="38"/>
      <c r="F88" s="38"/>
    </row>
    <row r="89" spans="1:6" s="123" customFormat="1" ht="30" customHeight="1" x14ac:dyDescent="0.25">
      <c r="A89" s="36" t="s">
        <v>349</v>
      </c>
      <c r="B89" s="37" t="s">
        <v>271</v>
      </c>
      <c r="C89" s="38"/>
      <c r="D89" s="39">
        <v>395</v>
      </c>
      <c r="E89" s="38"/>
      <c r="F89" s="38"/>
    </row>
    <row r="90" spans="1:6" s="123" customFormat="1" ht="30" customHeight="1" x14ac:dyDescent="0.25">
      <c r="A90" s="36" t="s">
        <v>528</v>
      </c>
      <c r="B90" s="37" t="s">
        <v>216</v>
      </c>
      <c r="C90" s="40">
        <v>2765</v>
      </c>
      <c r="D90" s="38"/>
      <c r="E90" s="38"/>
      <c r="F90" s="38"/>
    </row>
    <row r="91" spans="1:6" s="123" customFormat="1" ht="30" customHeight="1" x14ac:dyDescent="0.25">
      <c r="A91" s="36" t="s">
        <v>411</v>
      </c>
      <c r="B91" s="37" t="s">
        <v>861</v>
      </c>
      <c r="C91" s="39">
        <v>790</v>
      </c>
      <c r="D91" s="38"/>
      <c r="E91" s="38"/>
      <c r="F91" s="38"/>
    </row>
    <row r="92" spans="1:6" s="123" customFormat="1" ht="30" customHeight="1" x14ac:dyDescent="0.25">
      <c r="A92" s="36" t="s">
        <v>460</v>
      </c>
      <c r="B92" s="37" t="s">
        <v>271</v>
      </c>
      <c r="C92" s="38"/>
      <c r="D92" s="39">
        <v>395</v>
      </c>
      <c r="E92" s="38"/>
      <c r="F92" s="38"/>
    </row>
    <row r="93" spans="1:6" s="123" customFormat="1" ht="30" customHeight="1" x14ac:dyDescent="0.25">
      <c r="A93" s="36" t="s">
        <v>229</v>
      </c>
      <c r="B93" s="37" t="s">
        <v>216</v>
      </c>
      <c r="C93" s="40">
        <v>2765</v>
      </c>
      <c r="D93" s="38"/>
      <c r="E93" s="38"/>
      <c r="F93" s="38"/>
    </row>
    <row r="94" spans="1:6" s="123" customFormat="1" ht="30" customHeight="1" x14ac:dyDescent="0.25">
      <c r="A94" s="36" t="s">
        <v>501</v>
      </c>
      <c r="B94" s="37" t="s">
        <v>267</v>
      </c>
      <c r="C94" s="38"/>
      <c r="D94" s="39">
        <v>395</v>
      </c>
      <c r="E94" s="38"/>
      <c r="F94" s="38"/>
    </row>
    <row r="95" spans="1:6" s="123" customFormat="1" ht="30" customHeight="1" x14ac:dyDescent="0.25">
      <c r="A95" s="36" t="s">
        <v>358</v>
      </c>
      <c r="B95" s="37" t="s">
        <v>50</v>
      </c>
      <c r="C95" s="38"/>
      <c r="D95" s="38"/>
      <c r="E95" s="40">
        <v>1218</v>
      </c>
      <c r="F95" s="38"/>
    </row>
    <row r="96" spans="1:6" s="123" customFormat="1" ht="30" customHeight="1" x14ac:dyDescent="0.25">
      <c r="A96" s="36" t="s">
        <v>463</v>
      </c>
      <c r="B96" s="37" t="s">
        <v>288</v>
      </c>
      <c r="C96" s="38"/>
      <c r="D96" s="39">
        <v>395</v>
      </c>
      <c r="E96" s="38"/>
      <c r="F96" s="38"/>
    </row>
    <row r="97" spans="1:6" s="123" customFormat="1" ht="30" customHeight="1" x14ac:dyDescent="0.25">
      <c r="A97" s="36" t="s">
        <v>277</v>
      </c>
      <c r="B97" s="37" t="s">
        <v>271</v>
      </c>
      <c r="C97" s="38"/>
      <c r="D97" s="39">
        <v>395</v>
      </c>
      <c r="E97" s="38"/>
      <c r="F97" s="38"/>
    </row>
    <row r="98" spans="1:6" s="123" customFormat="1" ht="30" customHeight="1" x14ac:dyDescent="0.25">
      <c r="A98" s="36" t="s">
        <v>230</v>
      </c>
      <c r="B98" s="37" t="s">
        <v>271</v>
      </c>
      <c r="C98" s="38"/>
      <c r="D98" s="39">
        <v>395</v>
      </c>
      <c r="E98" s="38"/>
      <c r="F98" s="38"/>
    </row>
    <row r="99" spans="1:6" s="123" customFormat="1" ht="30" customHeight="1" thickBot="1" x14ac:dyDescent="0.3">
      <c r="A99" s="36" t="s">
        <v>230</v>
      </c>
      <c r="B99" s="37" t="s">
        <v>216</v>
      </c>
      <c r="C99" s="40">
        <v>2765</v>
      </c>
      <c r="D99" s="38"/>
      <c r="E99" s="38"/>
      <c r="F99" s="38"/>
    </row>
    <row r="100" spans="1:6" s="123" customFormat="1" ht="30" customHeight="1" x14ac:dyDescent="0.25">
      <c r="A100" s="178" t="s">
        <v>52</v>
      </c>
      <c r="B100" s="178"/>
      <c r="C100" s="41">
        <v>30011</v>
      </c>
      <c r="D100" s="41">
        <v>13581.5</v>
      </c>
      <c r="E100" s="41">
        <v>6379</v>
      </c>
      <c r="F100" s="162"/>
    </row>
    <row r="101" spans="1:6" s="123" customFormat="1" ht="30" customHeight="1" x14ac:dyDescent="0.25">
      <c r="A101" s="194" t="s">
        <v>22</v>
      </c>
      <c r="B101" s="194"/>
      <c r="C101" s="194"/>
      <c r="D101" s="194"/>
      <c r="E101" s="194"/>
      <c r="F101" s="108">
        <v>49971.5</v>
      </c>
    </row>
    <row r="102" spans="1:6" s="123" customFormat="1" ht="30" customHeight="1" x14ac:dyDescent="0.25">
      <c r="A102" s="31"/>
      <c r="B102" s="31"/>
      <c r="C102" s="31"/>
      <c r="D102" s="31"/>
      <c r="E102" s="31"/>
      <c r="F102" s="31"/>
    </row>
    <row r="103" spans="1:6" s="123" customFormat="1" ht="30" customHeight="1" x14ac:dyDescent="0.25"/>
    <row r="104" spans="1:6" s="123" customFormat="1" ht="30" customHeight="1" x14ac:dyDescent="0.25"/>
    <row r="105" spans="1:6" s="123" customFormat="1" ht="30" customHeight="1" x14ac:dyDescent="0.25"/>
    <row r="106" spans="1:6" s="123" customFormat="1" ht="30" customHeight="1" x14ac:dyDescent="0.25"/>
    <row r="107" spans="1:6" s="123" customFormat="1" ht="30" customHeight="1" x14ac:dyDescent="0.25"/>
    <row r="108" spans="1:6" s="123" customFormat="1" ht="30" customHeight="1" x14ac:dyDescent="0.25"/>
    <row r="109" spans="1:6" s="123" customFormat="1" ht="30" customHeight="1" x14ac:dyDescent="0.25"/>
    <row r="110" spans="1:6" s="123" customFormat="1" ht="30" customHeight="1" x14ac:dyDescent="0.25"/>
    <row r="111" spans="1:6" s="123" customFormat="1" ht="30" customHeight="1" x14ac:dyDescent="0.25"/>
    <row r="112" spans="1:6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39:F39"/>
    <mergeCell ref="A100:B100"/>
    <mergeCell ref="A101:E10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2060"/>
    <pageSetUpPr fitToPage="1"/>
  </sheetPr>
  <dimension ref="A1:IW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style="64" customWidth="1"/>
    <col min="2" max="2" width="55.28515625" style="64" customWidth="1"/>
    <col min="3" max="4" width="10.28515625" style="64" customWidth="1"/>
    <col min="5" max="5" width="11.5703125" style="64" customWidth="1"/>
    <col min="6" max="6" width="11.28515625" style="64" customWidth="1"/>
    <col min="7" max="7" width="8.7109375" style="64" customWidth="1"/>
    <col min="8" max="8" width="4.140625" style="64" customWidth="1"/>
    <col min="9" max="9" width="12" style="64" customWidth="1"/>
    <col min="10" max="10" width="12.42578125" style="64" customWidth="1"/>
    <col min="11" max="11" width="10.140625" style="64" customWidth="1"/>
    <col min="12" max="257" width="9.140625" style="64" customWidth="1"/>
    <col min="258" max="1025" width="9.140625" customWidth="1"/>
  </cols>
  <sheetData>
    <row r="1" spans="1:10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x14ac:dyDescent="0.25">
      <c r="A2" s="64" t="s">
        <v>1</v>
      </c>
      <c r="C2" s="256" t="s">
        <v>210</v>
      </c>
      <c r="D2" s="256"/>
      <c r="E2" s="256"/>
      <c r="F2" s="256"/>
      <c r="G2" s="64" t="s">
        <v>3</v>
      </c>
      <c r="H2" s="256" t="s">
        <v>126</v>
      </c>
      <c r="I2" s="256"/>
      <c r="J2" s="256"/>
    </row>
    <row r="3" spans="1:10" ht="11.25" customHeight="1" x14ac:dyDescent="0.25"/>
    <row r="4" spans="1:10" x14ac:dyDescent="0.25">
      <c r="A4" s="255" t="s">
        <v>5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1.25" customHeight="1" x14ac:dyDescent="0.25">
      <c r="A5" s="65"/>
    </row>
    <row r="6" spans="1:10" x14ac:dyDescent="0.25">
      <c r="A6" s="64" t="s">
        <v>6</v>
      </c>
      <c r="C6" s="66"/>
      <c r="D6" s="67"/>
      <c r="E6" s="254" t="s">
        <v>7</v>
      </c>
      <c r="F6" s="254"/>
      <c r="G6" s="254"/>
      <c r="I6" s="68">
        <v>1991</v>
      </c>
    </row>
    <row r="7" spans="1:10" x14ac:dyDescent="0.25">
      <c r="A7" s="64" t="s">
        <v>8</v>
      </c>
      <c r="C7" s="68">
        <v>1609.6</v>
      </c>
      <c r="D7" s="67" t="s">
        <v>9</v>
      </c>
      <c r="E7" s="254" t="s">
        <v>10</v>
      </c>
      <c r="F7" s="254"/>
      <c r="G7" s="254"/>
      <c r="I7" s="68">
        <v>3</v>
      </c>
    </row>
    <row r="8" spans="1:10" x14ac:dyDescent="0.25">
      <c r="C8" s="116"/>
      <c r="E8" s="254" t="s">
        <v>11</v>
      </c>
      <c r="F8" s="254"/>
      <c r="G8" s="254"/>
      <c r="I8" s="68">
        <v>27</v>
      </c>
    </row>
    <row r="9" spans="1:10" ht="10.5" customHeight="1" x14ac:dyDescent="0.25"/>
    <row r="10" spans="1:10" x14ac:dyDescent="0.25">
      <c r="A10" s="255" t="s">
        <v>12</v>
      </c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10" ht="12.75" customHeight="1" x14ac:dyDescent="0.25">
      <c r="H11" s="21"/>
      <c r="I11" s="144">
        <v>43709</v>
      </c>
      <c r="J11" s="144">
        <v>44075</v>
      </c>
    </row>
    <row r="12" spans="1:10" x14ac:dyDescent="0.25">
      <c r="A12" s="64" t="s">
        <v>13</v>
      </c>
      <c r="G12" s="64" t="s">
        <v>14</v>
      </c>
      <c r="H12" s="69"/>
      <c r="I12" s="133">
        <v>18.27</v>
      </c>
      <c r="J12" s="133">
        <v>19.18</v>
      </c>
    </row>
    <row r="13" spans="1:10" x14ac:dyDescent="0.25">
      <c r="I13" s="70"/>
      <c r="J13" s="116"/>
    </row>
    <row r="14" spans="1:10" x14ac:dyDescent="0.25">
      <c r="H14" s="69"/>
      <c r="I14" s="70"/>
      <c r="J14" s="116"/>
    </row>
    <row r="15" spans="1:10" ht="18" customHeight="1" x14ac:dyDescent="0.25"/>
    <row r="16" spans="1:10" x14ac:dyDescent="0.25">
      <c r="A16" s="255" t="s">
        <v>15</v>
      </c>
      <c r="B16" s="255"/>
      <c r="C16" s="255"/>
      <c r="D16" s="255"/>
      <c r="E16" s="255"/>
      <c r="F16" s="255"/>
      <c r="G16" s="255"/>
      <c r="H16" s="255"/>
      <c r="I16" s="255"/>
      <c r="J16" s="255"/>
    </row>
    <row r="17" spans="1:10" ht="17.25" customHeight="1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8.75" customHeight="1" x14ac:dyDescent="0.25">
      <c r="A18" s="71" t="s">
        <v>16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9.75" customHeight="1" x14ac:dyDescent="0.25"/>
    <row r="20" spans="1:10" x14ac:dyDescent="0.25">
      <c r="A20" s="115"/>
      <c r="B20" s="256" t="s">
        <v>17</v>
      </c>
      <c r="C20" s="256"/>
      <c r="D20" s="256"/>
      <c r="E20" s="256" t="s">
        <v>18</v>
      </c>
      <c r="F20" s="256"/>
      <c r="G20" s="256" t="s">
        <v>19</v>
      </c>
      <c r="H20" s="256"/>
      <c r="I20" s="256" t="s">
        <v>20</v>
      </c>
      <c r="J20" s="256"/>
    </row>
    <row r="21" spans="1:10" x14ac:dyDescent="0.25">
      <c r="A21" s="115">
        <v>1</v>
      </c>
      <c r="B21" s="249" t="s">
        <v>21</v>
      </c>
      <c r="C21" s="249"/>
      <c r="D21" s="249"/>
      <c r="E21" s="249">
        <v>342628.26</v>
      </c>
      <c r="F21" s="249"/>
      <c r="G21" s="249">
        <v>327162.15000000002</v>
      </c>
      <c r="H21" s="249"/>
      <c r="I21" s="243">
        <f>SUM(E21-G21)</f>
        <v>15466.109999999986</v>
      </c>
      <c r="J21" s="243"/>
    </row>
    <row r="22" spans="1:10" ht="45" customHeight="1" x14ac:dyDescent="0.25">
      <c r="A22" s="115">
        <v>2</v>
      </c>
      <c r="B22" s="251"/>
      <c r="C22" s="251"/>
      <c r="D22" s="251"/>
      <c r="E22" s="252"/>
      <c r="F22" s="252"/>
      <c r="G22" s="252"/>
      <c r="H22" s="252"/>
      <c r="I22" s="253"/>
      <c r="J22" s="253"/>
    </row>
    <row r="23" spans="1:10" x14ac:dyDescent="0.25">
      <c r="A23" s="115"/>
      <c r="B23" s="249" t="s">
        <v>22</v>
      </c>
      <c r="C23" s="249"/>
      <c r="D23" s="249"/>
      <c r="E23" s="243"/>
      <c r="F23" s="243"/>
      <c r="G23" s="243"/>
      <c r="H23" s="243"/>
      <c r="I23" s="243"/>
      <c r="J23" s="243"/>
    </row>
    <row r="24" spans="1:10" ht="17.25" customHeight="1" x14ac:dyDescent="0.25">
      <c r="A24" s="115"/>
      <c r="B24" s="72" t="s">
        <v>55</v>
      </c>
      <c r="C24" s="73"/>
      <c r="D24" s="74"/>
      <c r="E24" s="75"/>
      <c r="F24" s="75"/>
      <c r="G24" s="75"/>
      <c r="H24" s="76"/>
      <c r="I24" s="72"/>
      <c r="J24" s="74">
        <v>65847.649999999994</v>
      </c>
    </row>
    <row r="25" spans="1:10" x14ac:dyDescent="0.25">
      <c r="A25" s="71" t="s">
        <v>24</v>
      </c>
    </row>
    <row r="26" spans="1:10" ht="21" customHeight="1" x14ac:dyDescent="0.25"/>
    <row r="27" spans="1:10" ht="59.45" customHeight="1" x14ac:dyDescent="0.25">
      <c r="A27" s="77" t="s">
        <v>25</v>
      </c>
      <c r="B27" s="250" t="s">
        <v>26</v>
      </c>
      <c r="C27" s="250"/>
      <c r="D27" s="250"/>
      <c r="E27" s="250"/>
      <c r="F27" s="77" t="s">
        <v>27</v>
      </c>
      <c r="G27" s="250" t="s">
        <v>28</v>
      </c>
      <c r="H27" s="250"/>
      <c r="I27" s="250" t="s">
        <v>29</v>
      </c>
      <c r="J27" s="250"/>
    </row>
    <row r="28" spans="1:10" ht="28.5" customHeight="1" x14ac:dyDescent="0.25">
      <c r="A28" s="78">
        <v>1</v>
      </c>
      <c r="B28" s="241" t="s">
        <v>30</v>
      </c>
      <c r="C28" s="241"/>
      <c r="D28" s="241"/>
      <c r="E28" s="241"/>
      <c r="F28" s="115" t="s">
        <v>14</v>
      </c>
      <c r="G28" s="246">
        <v>5.63</v>
      </c>
      <c r="H28" s="246"/>
      <c r="I28" s="243">
        <f>G28*$C$7*12</f>
        <v>108744.57599999999</v>
      </c>
      <c r="J28" s="243"/>
    </row>
    <row r="29" spans="1:10" ht="42" customHeight="1" x14ac:dyDescent="0.25">
      <c r="A29" s="78">
        <v>2</v>
      </c>
      <c r="B29" s="241" t="s">
        <v>31</v>
      </c>
      <c r="C29" s="241"/>
      <c r="D29" s="241"/>
      <c r="E29" s="241"/>
      <c r="F29" s="115" t="s">
        <v>14</v>
      </c>
      <c r="G29" s="246">
        <v>4.46</v>
      </c>
      <c r="H29" s="246"/>
      <c r="I29" s="243">
        <f>G29*$C$7*12</f>
        <v>86145.792000000001</v>
      </c>
      <c r="J29" s="243"/>
    </row>
    <row r="30" spans="1:10" ht="26.25" customHeight="1" x14ac:dyDescent="0.25">
      <c r="A30" s="78">
        <v>3</v>
      </c>
      <c r="B30" s="241" t="s">
        <v>32</v>
      </c>
      <c r="C30" s="241"/>
      <c r="D30" s="241"/>
      <c r="E30" s="241"/>
      <c r="F30" s="115" t="s">
        <v>14</v>
      </c>
      <c r="G30" s="242">
        <v>1.1000000000000001</v>
      </c>
      <c r="H30" s="242"/>
      <c r="I30" s="243">
        <f>G30*$C$7*12</f>
        <v>21246.720000000001</v>
      </c>
      <c r="J30" s="243"/>
    </row>
    <row r="31" spans="1:10" ht="45" customHeight="1" x14ac:dyDescent="0.25">
      <c r="A31" s="78">
        <v>4</v>
      </c>
      <c r="B31" s="241" t="s">
        <v>60</v>
      </c>
      <c r="C31" s="241"/>
      <c r="D31" s="241"/>
      <c r="E31" s="241"/>
      <c r="F31" s="115" t="s">
        <v>14</v>
      </c>
      <c r="G31" s="242">
        <v>2.33</v>
      </c>
      <c r="H31" s="242"/>
      <c r="I31" s="243">
        <f t="shared" ref="I31:I37" si="0">G31*$C$7*12</f>
        <v>45004.415999999997</v>
      </c>
      <c r="J31" s="243"/>
    </row>
    <row r="32" spans="1:10" ht="25.15" customHeight="1" x14ac:dyDescent="0.25">
      <c r="A32" s="78">
        <v>5</v>
      </c>
      <c r="B32" s="241" t="s">
        <v>61</v>
      </c>
      <c r="C32" s="241"/>
      <c r="D32" s="241"/>
      <c r="E32" s="241"/>
      <c r="F32" s="115" t="s">
        <v>14</v>
      </c>
      <c r="G32" s="242">
        <v>0</v>
      </c>
      <c r="H32" s="242"/>
      <c r="I32" s="243">
        <f t="shared" si="0"/>
        <v>0</v>
      </c>
      <c r="J32" s="243"/>
    </row>
    <row r="33" spans="1:257" ht="25.15" customHeight="1" x14ac:dyDescent="0.25">
      <c r="A33" s="78">
        <v>6</v>
      </c>
      <c r="B33" s="241" t="s">
        <v>57</v>
      </c>
      <c r="C33" s="241"/>
      <c r="D33" s="241"/>
      <c r="E33" s="241"/>
      <c r="F33" s="115" t="s">
        <v>14</v>
      </c>
      <c r="G33" s="242">
        <v>2.4</v>
      </c>
      <c r="H33" s="242"/>
      <c r="I33" s="243">
        <f t="shared" si="0"/>
        <v>46356.479999999996</v>
      </c>
      <c r="J33" s="243"/>
    </row>
    <row r="34" spans="1:257" ht="25.15" customHeight="1" x14ac:dyDescent="0.25">
      <c r="A34" s="78">
        <v>7</v>
      </c>
      <c r="B34" s="241" t="s">
        <v>36</v>
      </c>
      <c r="C34" s="241"/>
      <c r="D34" s="241"/>
      <c r="E34" s="241"/>
      <c r="F34" s="115" t="s">
        <v>14</v>
      </c>
      <c r="G34" s="242">
        <v>0.48</v>
      </c>
      <c r="H34" s="242"/>
      <c r="I34" s="243">
        <f t="shared" si="0"/>
        <v>9271.2959999999985</v>
      </c>
      <c r="J34" s="243"/>
    </row>
    <row r="35" spans="1:257" ht="25.15" customHeight="1" x14ac:dyDescent="0.25">
      <c r="A35" s="78">
        <v>8</v>
      </c>
      <c r="B35" s="241" t="s">
        <v>37</v>
      </c>
      <c r="C35" s="241"/>
      <c r="D35" s="241"/>
      <c r="E35" s="241"/>
      <c r="F35" s="115" t="s">
        <v>14</v>
      </c>
      <c r="G35" s="242">
        <v>0.3</v>
      </c>
      <c r="H35" s="242"/>
      <c r="I35" s="243">
        <f t="shared" si="0"/>
        <v>5794.5599999999995</v>
      </c>
      <c r="J35" s="243"/>
    </row>
    <row r="36" spans="1:257" ht="25.15" customHeight="1" x14ac:dyDescent="0.25">
      <c r="A36" s="78">
        <v>9</v>
      </c>
      <c r="B36" s="241" t="s">
        <v>38</v>
      </c>
      <c r="C36" s="241"/>
      <c r="D36" s="241"/>
      <c r="E36" s="241"/>
      <c r="F36" s="115" t="s">
        <v>14</v>
      </c>
      <c r="G36" s="242">
        <v>0.23</v>
      </c>
      <c r="H36" s="242"/>
      <c r="I36" s="243">
        <f t="shared" si="0"/>
        <v>4442.4959999999992</v>
      </c>
      <c r="J36" s="243"/>
    </row>
    <row r="37" spans="1:257" ht="25.15" customHeight="1" x14ac:dyDescent="0.25">
      <c r="A37" s="79">
        <v>10</v>
      </c>
      <c r="B37" s="247" t="s">
        <v>39</v>
      </c>
      <c r="C37" s="247"/>
      <c r="D37" s="247"/>
      <c r="E37" s="247"/>
      <c r="F37" s="80" t="s">
        <v>14</v>
      </c>
      <c r="G37" s="248">
        <v>2.25</v>
      </c>
      <c r="H37" s="248"/>
      <c r="I37" s="244">
        <f t="shared" si="0"/>
        <v>43459.199999999997</v>
      </c>
      <c r="J37" s="244"/>
    </row>
    <row r="38" spans="1:257" ht="30" customHeight="1" x14ac:dyDescent="0.25">
      <c r="A38" s="115"/>
      <c r="B38" s="245" t="s">
        <v>40</v>
      </c>
      <c r="C38" s="245"/>
      <c r="D38" s="245"/>
      <c r="E38" s="245"/>
      <c r="F38" s="115"/>
      <c r="G38" s="246">
        <f>SUM(G28:H37)</f>
        <v>19.18</v>
      </c>
      <c r="H38" s="246"/>
      <c r="I38" s="243">
        <f>I28+I29+I30+I31+I32+I33+I34+I35+I36+I37</f>
        <v>370465.53599999996</v>
      </c>
      <c r="J38" s="243"/>
    </row>
    <row r="39" spans="1:257" ht="16.5" customHeight="1" x14ac:dyDescent="0.25">
      <c r="A39" s="116"/>
      <c r="B39" s="81"/>
      <c r="C39" s="81"/>
      <c r="D39" s="81"/>
      <c r="E39" s="81"/>
      <c r="F39" s="116"/>
      <c r="G39" s="82"/>
      <c r="H39" s="83"/>
      <c r="I39" s="84"/>
      <c r="J39" s="84"/>
    </row>
    <row r="40" spans="1:257" ht="16.5" customHeight="1" x14ac:dyDescent="0.25">
      <c r="A40" s="31"/>
      <c r="B40" s="31"/>
      <c r="C40" s="31"/>
      <c r="D40" s="31"/>
      <c r="E40" s="31"/>
      <c r="F40" s="31"/>
      <c r="G40" s="82"/>
      <c r="H40" s="83"/>
      <c r="I40" s="84"/>
      <c r="J40" s="84"/>
    </row>
    <row r="41" spans="1:257" ht="16.5" customHeight="1" x14ac:dyDescent="0.3">
      <c r="A41" s="177" t="s">
        <v>41</v>
      </c>
      <c r="B41" s="177"/>
      <c r="C41" s="177"/>
      <c r="D41" s="177"/>
      <c r="E41" s="177"/>
      <c r="F41" s="177"/>
      <c r="G41" s="82"/>
      <c r="H41" s="83"/>
      <c r="I41" s="84"/>
      <c r="J41" s="84"/>
    </row>
    <row r="42" spans="1:257" ht="16.5" customHeight="1" x14ac:dyDescent="0.25">
      <c r="A42" s="31"/>
      <c r="B42" s="31"/>
      <c r="C42" s="31"/>
      <c r="D42" s="31"/>
      <c r="E42" s="31"/>
      <c r="F42" s="31"/>
      <c r="G42" s="82"/>
      <c r="H42" s="83"/>
      <c r="I42" s="84"/>
      <c r="J42" s="84"/>
    </row>
    <row r="43" spans="1:257" ht="18" x14ac:dyDescent="0.25">
      <c r="A43" s="32" t="s">
        <v>862</v>
      </c>
      <c r="B43" s="31"/>
      <c r="C43" s="31"/>
      <c r="D43" s="31"/>
      <c r="E43" s="31"/>
      <c r="F43" s="31"/>
    </row>
    <row r="44" spans="1:257" x14ac:dyDescent="0.25">
      <c r="A44" s="31"/>
      <c r="B44" s="31"/>
      <c r="C44" s="31"/>
      <c r="D44" s="31"/>
      <c r="E44" s="31"/>
      <c r="F44" s="31"/>
    </row>
    <row r="45" spans="1:257" ht="18" x14ac:dyDescent="0.25">
      <c r="A45" s="32" t="s">
        <v>213</v>
      </c>
      <c r="B45" s="31"/>
      <c r="C45" s="31"/>
      <c r="D45" s="31"/>
      <c r="E45" s="31"/>
      <c r="F45" s="31"/>
    </row>
    <row r="46" spans="1:257" ht="15.75" thickBot="1" x14ac:dyDescent="0.3">
      <c r="A46" s="31"/>
      <c r="B46" s="31"/>
      <c r="C46" s="31"/>
      <c r="D46" s="31"/>
      <c r="E46" s="31"/>
      <c r="F46" s="31"/>
    </row>
    <row r="47" spans="1:257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257" s="123" customFormat="1" ht="21.6" customHeight="1" x14ac:dyDescent="0.25">
      <c r="A48" s="36" t="s">
        <v>416</v>
      </c>
      <c r="B48" s="37" t="s">
        <v>286</v>
      </c>
      <c r="C48" s="38"/>
      <c r="D48" s="38"/>
      <c r="E48" s="39">
        <v>647</v>
      </c>
      <c r="F48" s="38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  <c r="IW48" s="129"/>
    </row>
    <row r="49" spans="1:257" s="123" customFormat="1" ht="19.899999999999999" customHeight="1" x14ac:dyDescent="0.25">
      <c r="A49" s="36" t="s">
        <v>283</v>
      </c>
      <c r="B49" s="37" t="s">
        <v>247</v>
      </c>
      <c r="C49" s="38"/>
      <c r="D49" s="39">
        <v>395</v>
      </c>
      <c r="E49" s="38"/>
      <c r="F49" s="3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  <c r="IW49" s="129"/>
    </row>
    <row r="50" spans="1:257" s="123" customFormat="1" ht="20.45" customHeight="1" x14ac:dyDescent="0.25">
      <c r="A50" s="36" t="s">
        <v>370</v>
      </c>
      <c r="B50" s="37" t="s">
        <v>601</v>
      </c>
      <c r="C50" s="38"/>
      <c r="D50" s="39">
        <v>395</v>
      </c>
      <c r="E50" s="38"/>
      <c r="F50" s="3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  <c r="IW50" s="129"/>
    </row>
    <row r="51" spans="1:257" s="123" customFormat="1" ht="22.15" customHeight="1" x14ac:dyDescent="0.25">
      <c r="A51" s="36" t="s">
        <v>570</v>
      </c>
      <c r="B51" s="37" t="s">
        <v>271</v>
      </c>
      <c r="C51" s="38"/>
      <c r="D51" s="39">
        <v>395</v>
      </c>
      <c r="E51" s="38"/>
      <c r="F51" s="38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  <c r="IW51" s="129"/>
    </row>
    <row r="52" spans="1:257" s="123" customFormat="1" ht="30" customHeight="1" x14ac:dyDescent="0.25">
      <c r="A52" s="36" t="s">
        <v>234</v>
      </c>
      <c r="B52" s="37" t="s">
        <v>235</v>
      </c>
      <c r="C52" s="38"/>
      <c r="D52" s="39">
        <v>197.5</v>
      </c>
      <c r="E52" s="38"/>
      <c r="F52" s="38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  <c r="IW52" s="129"/>
    </row>
    <row r="53" spans="1:257" s="123" customFormat="1" ht="30" customHeight="1" x14ac:dyDescent="0.25">
      <c r="A53" s="36" t="s">
        <v>581</v>
      </c>
      <c r="B53" s="37" t="s">
        <v>355</v>
      </c>
      <c r="C53" s="38"/>
      <c r="D53" s="39">
        <v>395</v>
      </c>
      <c r="E53" s="38"/>
      <c r="F53" s="38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  <c r="IW53" s="129"/>
    </row>
    <row r="54" spans="1:257" s="123" customFormat="1" ht="30" customHeight="1" x14ac:dyDescent="0.25">
      <c r="A54" s="36" t="s">
        <v>581</v>
      </c>
      <c r="B54" s="37" t="s">
        <v>271</v>
      </c>
      <c r="C54" s="38"/>
      <c r="D54" s="39">
        <v>197.5</v>
      </c>
      <c r="E54" s="38"/>
      <c r="F54" s="38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  <c r="IW54" s="129"/>
    </row>
    <row r="55" spans="1:257" s="123" customFormat="1" ht="30" customHeight="1" x14ac:dyDescent="0.25">
      <c r="A55" s="36" t="s">
        <v>840</v>
      </c>
      <c r="B55" s="37" t="s">
        <v>356</v>
      </c>
      <c r="C55" s="38"/>
      <c r="D55" s="40">
        <v>1998</v>
      </c>
      <c r="E55" s="38"/>
      <c r="F55" s="38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</row>
    <row r="56" spans="1:257" s="123" customFormat="1" ht="30" customHeight="1" x14ac:dyDescent="0.25">
      <c r="A56" s="36" t="s">
        <v>301</v>
      </c>
      <c r="B56" s="37" t="s">
        <v>271</v>
      </c>
      <c r="C56" s="38"/>
      <c r="D56" s="39">
        <v>395</v>
      </c>
      <c r="E56" s="38"/>
      <c r="F56" s="38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</row>
    <row r="57" spans="1:257" s="123" customFormat="1" ht="30" customHeight="1" x14ac:dyDescent="0.25">
      <c r="A57" s="36" t="s">
        <v>246</v>
      </c>
      <c r="B57" s="37" t="s">
        <v>48</v>
      </c>
      <c r="C57" s="39">
        <v>410</v>
      </c>
      <c r="D57" s="38"/>
      <c r="E57" s="38"/>
      <c r="F57" s="38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  <c r="IW57" s="129"/>
    </row>
    <row r="58" spans="1:257" s="123" customFormat="1" ht="30" customHeight="1" x14ac:dyDescent="0.25">
      <c r="A58" s="36" t="s">
        <v>571</v>
      </c>
      <c r="B58" s="37" t="s">
        <v>216</v>
      </c>
      <c r="C58" s="39">
        <v>395</v>
      </c>
      <c r="D58" s="38"/>
      <c r="E58" s="38"/>
      <c r="F58" s="38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</row>
    <row r="59" spans="1:257" s="123" customFormat="1" ht="30" customHeight="1" x14ac:dyDescent="0.25">
      <c r="A59" s="36" t="s">
        <v>571</v>
      </c>
      <c r="B59" s="37" t="s">
        <v>241</v>
      </c>
      <c r="C59" s="38"/>
      <c r="D59" s="39">
        <v>395</v>
      </c>
      <c r="E59" s="38"/>
      <c r="F59" s="38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</row>
    <row r="60" spans="1:257" s="123" customFormat="1" ht="30" customHeight="1" x14ac:dyDescent="0.25">
      <c r="A60" s="36" t="s">
        <v>215</v>
      </c>
      <c r="B60" s="37" t="s">
        <v>241</v>
      </c>
      <c r="C60" s="38"/>
      <c r="D60" s="39">
        <v>395</v>
      </c>
      <c r="E60" s="38"/>
      <c r="F60" s="38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  <c r="IW60" s="129"/>
    </row>
    <row r="61" spans="1:257" s="123" customFormat="1" ht="30" customHeight="1" x14ac:dyDescent="0.25">
      <c r="A61" s="36" t="s">
        <v>310</v>
      </c>
      <c r="B61" s="37" t="s">
        <v>241</v>
      </c>
      <c r="C61" s="38"/>
      <c r="D61" s="39">
        <v>395</v>
      </c>
      <c r="E61" s="38"/>
      <c r="F61" s="38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  <c r="IW61" s="129"/>
    </row>
    <row r="62" spans="1:257" s="123" customFormat="1" ht="30" customHeight="1" x14ac:dyDescent="0.25">
      <c r="A62" s="36" t="s">
        <v>572</v>
      </c>
      <c r="B62" s="37" t="s">
        <v>216</v>
      </c>
      <c r="C62" s="39">
        <v>197.5</v>
      </c>
      <c r="D62" s="38"/>
      <c r="E62" s="38"/>
      <c r="F62" s="3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  <c r="IU62" s="129"/>
      <c r="IV62" s="129"/>
      <c r="IW62" s="129"/>
    </row>
    <row r="63" spans="1:257" s="123" customFormat="1" ht="30" customHeight="1" x14ac:dyDescent="0.25">
      <c r="A63" s="36" t="s">
        <v>254</v>
      </c>
      <c r="B63" s="37" t="s">
        <v>253</v>
      </c>
      <c r="C63" s="40">
        <v>3000</v>
      </c>
      <c r="D63" s="38"/>
      <c r="E63" s="38"/>
      <c r="F63" s="38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X63" s="129"/>
      <c r="FY63" s="129"/>
      <c r="FZ63" s="129"/>
      <c r="GA63" s="129"/>
      <c r="GB63" s="129"/>
      <c r="GC63" s="129"/>
      <c r="GD63" s="129"/>
      <c r="GE63" s="129"/>
      <c r="GF63" s="129"/>
      <c r="GG63" s="129"/>
      <c r="GH63" s="129"/>
      <c r="GI63" s="129"/>
      <c r="GJ63" s="129"/>
      <c r="GK63" s="129"/>
      <c r="GL63" s="129"/>
      <c r="GM63" s="129"/>
      <c r="GN63" s="129"/>
      <c r="GO63" s="129"/>
      <c r="GP63" s="129"/>
      <c r="GQ63" s="129"/>
      <c r="GR63" s="129"/>
      <c r="GS63" s="129"/>
      <c r="GT63" s="129"/>
      <c r="GU63" s="129"/>
      <c r="GV63" s="129"/>
      <c r="GW63" s="129"/>
      <c r="GX63" s="129"/>
      <c r="GY63" s="129"/>
      <c r="GZ63" s="129"/>
      <c r="HA63" s="129"/>
      <c r="HB63" s="129"/>
      <c r="HC63" s="129"/>
      <c r="HD63" s="129"/>
      <c r="HE63" s="129"/>
      <c r="HF63" s="129"/>
      <c r="HG63" s="129"/>
      <c r="HH63" s="129"/>
      <c r="HI63" s="129"/>
      <c r="HJ63" s="129"/>
      <c r="HK63" s="129"/>
      <c r="HL63" s="129"/>
      <c r="HM63" s="129"/>
      <c r="HN63" s="129"/>
      <c r="HO63" s="129"/>
      <c r="HP63" s="129"/>
      <c r="HQ63" s="129"/>
      <c r="HR63" s="129"/>
      <c r="HS63" s="129"/>
      <c r="HT63" s="129"/>
      <c r="HU63" s="129"/>
      <c r="HV63" s="129"/>
      <c r="HW63" s="129"/>
      <c r="HX63" s="129"/>
      <c r="HY63" s="129"/>
      <c r="HZ63" s="129"/>
      <c r="IA63" s="129"/>
      <c r="IB63" s="129"/>
      <c r="IC63" s="129"/>
      <c r="ID63" s="129"/>
      <c r="IE63" s="129"/>
      <c r="IF63" s="129"/>
      <c r="IG63" s="129"/>
      <c r="IH63" s="129"/>
      <c r="II63" s="129"/>
      <c r="IJ63" s="129"/>
      <c r="IK63" s="129"/>
      <c r="IL63" s="129"/>
      <c r="IM63" s="129"/>
      <c r="IN63" s="129"/>
      <c r="IO63" s="129"/>
      <c r="IP63" s="129"/>
      <c r="IQ63" s="129"/>
      <c r="IR63" s="129"/>
      <c r="IS63" s="129"/>
      <c r="IT63" s="129"/>
      <c r="IU63" s="129"/>
      <c r="IV63" s="129"/>
      <c r="IW63" s="129"/>
    </row>
    <row r="64" spans="1:257" s="123" customFormat="1" ht="30" customHeight="1" x14ac:dyDescent="0.25">
      <c r="A64" s="36" t="s">
        <v>254</v>
      </c>
      <c r="B64" s="37" t="s">
        <v>438</v>
      </c>
      <c r="C64" s="40">
        <v>3000</v>
      </c>
      <c r="D64" s="38"/>
      <c r="E64" s="38"/>
      <c r="F64" s="38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  <c r="IU64" s="129"/>
      <c r="IV64" s="129"/>
      <c r="IW64" s="129"/>
    </row>
    <row r="65" spans="1:257" s="123" customFormat="1" ht="30" customHeight="1" x14ac:dyDescent="0.25">
      <c r="A65" s="36" t="s">
        <v>573</v>
      </c>
      <c r="B65" s="37" t="s">
        <v>271</v>
      </c>
      <c r="C65" s="38"/>
      <c r="D65" s="39">
        <v>395</v>
      </c>
      <c r="E65" s="38"/>
      <c r="F65" s="38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  <c r="IW65" s="129"/>
    </row>
    <row r="66" spans="1:257" s="123" customFormat="1" ht="30" customHeight="1" x14ac:dyDescent="0.25">
      <c r="A66" s="36" t="s">
        <v>584</v>
      </c>
      <c r="B66" s="37" t="s">
        <v>216</v>
      </c>
      <c r="C66" s="39">
        <v>353.5</v>
      </c>
      <c r="D66" s="38"/>
      <c r="E66" s="38"/>
      <c r="F66" s="38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  <c r="IW66" s="129"/>
    </row>
    <row r="67" spans="1:257" s="123" customFormat="1" ht="30" customHeight="1" x14ac:dyDescent="0.25">
      <c r="A67" s="36" t="s">
        <v>394</v>
      </c>
      <c r="B67" s="37" t="s">
        <v>216</v>
      </c>
      <c r="C67" s="39">
        <v>395</v>
      </c>
      <c r="D67" s="38"/>
      <c r="E67" s="38"/>
      <c r="F67" s="38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  <c r="IW67" s="129"/>
    </row>
    <row r="68" spans="1:257" s="123" customFormat="1" ht="30" customHeight="1" x14ac:dyDescent="0.25">
      <c r="A68" s="36" t="s">
        <v>574</v>
      </c>
      <c r="B68" s="37" t="s">
        <v>261</v>
      </c>
      <c r="C68" s="38"/>
      <c r="D68" s="39">
        <v>395</v>
      </c>
      <c r="E68" s="38"/>
      <c r="F68" s="38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  <c r="IW68" s="129"/>
    </row>
    <row r="69" spans="1:257" s="123" customFormat="1" ht="30" customHeight="1" x14ac:dyDescent="0.25">
      <c r="A69" s="36" t="s">
        <v>574</v>
      </c>
      <c r="B69" s="37" t="s">
        <v>216</v>
      </c>
      <c r="C69" s="39">
        <v>197.5</v>
      </c>
      <c r="D69" s="38"/>
      <c r="E69" s="38"/>
      <c r="F69" s="38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  <c r="IW69" s="129"/>
    </row>
    <row r="70" spans="1:257" s="123" customFormat="1" ht="30" customHeight="1" x14ac:dyDescent="0.25">
      <c r="A70" s="36" t="s">
        <v>397</v>
      </c>
      <c r="B70" s="37" t="s">
        <v>216</v>
      </c>
      <c r="C70" s="39">
        <v>395</v>
      </c>
      <c r="D70" s="38"/>
      <c r="E70" s="38"/>
      <c r="F70" s="38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  <c r="IW70" s="129"/>
    </row>
    <row r="71" spans="1:257" s="123" customFormat="1" ht="30" customHeight="1" x14ac:dyDescent="0.25">
      <c r="A71" s="36" t="s">
        <v>328</v>
      </c>
      <c r="B71" s="37" t="s">
        <v>247</v>
      </c>
      <c r="C71" s="38"/>
      <c r="D71" s="39">
        <v>592.5</v>
      </c>
      <c r="E71" s="38"/>
      <c r="F71" s="38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  <c r="IW71" s="129"/>
    </row>
    <row r="72" spans="1:257" s="123" customFormat="1" ht="30" customHeight="1" x14ac:dyDescent="0.25">
      <c r="A72" s="36" t="s">
        <v>263</v>
      </c>
      <c r="B72" s="37" t="s">
        <v>327</v>
      </c>
      <c r="C72" s="38"/>
      <c r="D72" s="39">
        <v>197.5</v>
      </c>
      <c r="E72" s="38"/>
      <c r="F72" s="38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  <c r="IW72" s="129"/>
    </row>
    <row r="73" spans="1:257" s="123" customFormat="1" ht="30" customHeight="1" x14ac:dyDescent="0.25">
      <c r="A73" s="36" t="s">
        <v>333</v>
      </c>
      <c r="B73" s="37" t="s">
        <v>575</v>
      </c>
      <c r="C73" s="40">
        <v>1288</v>
      </c>
      <c r="D73" s="38"/>
      <c r="E73" s="38"/>
      <c r="F73" s="38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  <c r="IW73" s="129"/>
    </row>
    <row r="74" spans="1:257" s="123" customFormat="1" ht="30" customHeight="1" x14ac:dyDescent="0.25">
      <c r="A74" s="36" t="s">
        <v>333</v>
      </c>
      <c r="B74" s="37" t="s">
        <v>575</v>
      </c>
      <c r="C74" s="40">
        <v>1288</v>
      </c>
      <c r="D74" s="38"/>
      <c r="E74" s="38"/>
      <c r="F74" s="38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  <c r="IW74" s="129"/>
    </row>
    <row r="75" spans="1:257" s="123" customFormat="1" ht="30" customHeight="1" x14ac:dyDescent="0.25">
      <c r="A75" s="36" t="s">
        <v>264</v>
      </c>
      <c r="B75" s="37" t="s">
        <v>216</v>
      </c>
      <c r="C75" s="40">
        <v>2370</v>
      </c>
      <c r="D75" s="38"/>
      <c r="E75" s="38"/>
      <c r="F75" s="38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  <c r="IW75" s="129"/>
    </row>
    <row r="76" spans="1:257" s="123" customFormat="1" ht="30" customHeight="1" x14ac:dyDescent="0.25">
      <c r="A76" s="36" t="s">
        <v>398</v>
      </c>
      <c r="B76" s="37" t="s">
        <v>575</v>
      </c>
      <c r="C76" s="40">
        <v>1288</v>
      </c>
      <c r="D76" s="38"/>
      <c r="E76" s="38"/>
      <c r="F76" s="38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  <c r="IW76" s="129"/>
    </row>
    <row r="77" spans="1:257" s="123" customFormat="1" ht="30" customHeight="1" x14ac:dyDescent="0.25">
      <c r="A77" s="36" t="s">
        <v>401</v>
      </c>
      <c r="B77" s="37" t="s">
        <v>863</v>
      </c>
      <c r="C77" s="40">
        <v>1895.4</v>
      </c>
      <c r="D77" s="38"/>
      <c r="E77" s="38"/>
      <c r="F77" s="38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  <c r="IU77" s="129"/>
      <c r="IV77" s="129"/>
      <c r="IW77" s="129"/>
    </row>
    <row r="78" spans="1:257" s="123" customFormat="1" ht="30" customHeight="1" x14ac:dyDescent="0.25">
      <c r="A78" s="36" t="s">
        <v>336</v>
      </c>
      <c r="B78" s="37" t="s">
        <v>327</v>
      </c>
      <c r="C78" s="38"/>
      <c r="D78" s="39">
        <v>395</v>
      </c>
      <c r="E78" s="38"/>
      <c r="F78" s="38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  <c r="IU78" s="129"/>
      <c r="IV78" s="129"/>
      <c r="IW78" s="129"/>
    </row>
    <row r="79" spans="1:257" s="123" customFormat="1" ht="30" customHeight="1" x14ac:dyDescent="0.25">
      <c r="A79" s="36" t="s">
        <v>495</v>
      </c>
      <c r="B79" s="37" t="s">
        <v>216</v>
      </c>
      <c r="C79" s="40">
        <v>1975</v>
      </c>
      <c r="D79" s="38"/>
      <c r="E79" s="38"/>
      <c r="F79" s="38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</row>
    <row r="80" spans="1:257" s="123" customFormat="1" ht="30" customHeight="1" x14ac:dyDescent="0.25">
      <c r="A80" s="36" t="s">
        <v>541</v>
      </c>
      <c r="B80" s="37" t="s">
        <v>216</v>
      </c>
      <c r="C80" s="40">
        <v>2370</v>
      </c>
      <c r="D80" s="38"/>
      <c r="E80" s="38"/>
      <c r="F80" s="38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</row>
    <row r="81" spans="1:257" s="123" customFormat="1" ht="30" customHeight="1" x14ac:dyDescent="0.25">
      <c r="A81" s="36" t="s">
        <v>339</v>
      </c>
      <c r="B81" s="37" t="s">
        <v>464</v>
      </c>
      <c r="C81" s="38"/>
      <c r="D81" s="38"/>
      <c r="E81" s="40">
        <v>1186</v>
      </c>
      <c r="F81" s="38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  <c r="IW81" s="129"/>
    </row>
    <row r="82" spans="1:257" s="123" customFormat="1" ht="30" customHeight="1" x14ac:dyDescent="0.25">
      <c r="A82" s="36" t="s">
        <v>405</v>
      </c>
      <c r="B82" s="37" t="s">
        <v>446</v>
      </c>
      <c r="C82" s="40">
        <v>5418</v>
      </c>
      <c r="D82" s="38"/>
      <c r="E82" s="38"/>
      <c r="F82" s="38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  <c r="IW82" s="129"/>
    </row>
    <row r="83" spans="1:257" s="123" customFormat="1" ht="30" customHeight="1" x14ac:dyDescent="0.25">
      <c r="A83" s="36" t="s">
        <v>341</v>
      </c>
      <c r="B83" s="37" t="s">
        <v>286</v>
      </c>
      <c r="C83" s="38"/>
      <c r="D83" s="38"/>
      <c r="E83" s="39">
        <v>882</v>
      </c>
      <c r="F83" s="38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  <c r="IU83" s="129"/>
      <c r="IV83" s="129"/>
      <c r="IW83" s="129"/>
    </row>
    <row r="84" spans="1:257" s="123" customFormat="1" ht="30" customHeight="1" x14ac:dyDescent="0.25">
      <c r="A84" s="36" t="s">
        <v>342</v>
      </c>
      <c r="B84" s="37" t="s">
        <v>343</v>
      </c>
      <c r="C84" s="38"/>
      <c r="D84" s="39">
        <v>395</v>
      </c>
      <c r="E84" s="38"/>
      <c r="F84" s="38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  <c r="IT84" s="129"/>
      <c r="IU84" s="129"/>
      <c r="IV84" s="129"/>
      <c r="IW84" s="129"/>
    </row>
    <row r="85" spans="1:257" s="123" customFormat="1" ht="30" customHeight="1" x14ac:dyDescent="0.25">
      <c r="A85" s="36" t="s">
        <v>542</v>
      </c>
      <c r="B85" s="37" t="s">
        <v>51</v>
      </c>
      <c r="C85" s="39">
        <v>395</v>
      </c>
      <c r="D85" s="38"/>
      <c r="E85" s="38"/>
      <c r="F85" s="38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  <c r="IV85" s="129"/>
      <c r="IW85" s="129"/>
    </row>
    <row r="86" spans="1:257" s="123" customFormat="1" ht="30" customHeight="1" x14ac:dyDescent="0.25">
      <c r="A86" s="36" t="s">
        <v>349</v>
      </c>
      <c r="B86" s="37" t="s">
        <v>271</v>
      </c>
      <c r="C86" s="38"/>
      <c r="D86" s="39">
        <v>395</v>
      </c>
      <c r="E86" s="38"/>
      <c r="F86" s="38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  <c r="IU86" s="129"/>
      <c r="IV86" s="129"/>
      <c r="IW86" s="129"/>
    </row>
    <row r="87" spans="1:257" s="123" customFormat="1" ht="30" customHeight="1" x14ac:dyDescent="0.25">
      <c r="A87" s="36" t="s">
        <v>598</v>
      </c>
      <c r="B87" s="37" t="s">
        <v>241</v>
      </c>
      <c r="C87" s="38"/>
      <c r="D87" s="39">
        <v>395</v>
      </c>
      <c r="E87" s="38"/>
      <c r="F87" s="38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  <c r="IU87" s="129"/>
      <c r="IV87" s="129"/>
      <c r="IW87" s="129"/>
    </row>
    <row r="88" spans="1:257" s="123" customFormat="1" ht="30" customHeight="1" x14ac:dyDescent="0.25">
      <c r="A88" s="36" t="s">
        <v>528</v>
      </c>
      <c r="B88" s="37" t="s">
        <v>216</v>
      </c>
      <c r="C88" s="40">
        <v>2765</v>
      </c>
      <c r="D88" s="38"/>
      <c r="E88" s="38"/>
      <c r="F88" s="38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  <c r="FG88" s="129"/>
      <c r="FH88" s="129"/>
      <c r="FI88" s="129"/>
      <c r="FJ88" s="129"/>
      <c r="FK88" s="129"/>
      <c r="FL88" s="129"/>
      <c r="FM88" s="129"/>
      <c r="FN88" s="129"/>
      <c r="FO88" s="129"/>
      <c r="FP88" s="129"/>
      <c r="FQ88" s="129"/>
      <c r="FR88" s="129"/>
      <c r="FS88" s="129"/>
      <c r="FT88" s="129"/>
      <c r="FU88" s="129"/>
      <c r="FV88" s="129"/>
      <c r="FW88" s="129"/>
      <c r="FX88" s="129"/>
      <c r="FY88" s="129"/>
      <c r="FZ88" s="129"/>
      <c r="GA88" s="129"/>
      <c r="GB88" s="129"/>
      <c r="GC88" s="129"/>
      <c r="GD88" s="129"/>
      <c r="GE88" s="129"/>
      <c r="GF88" s="129"/>
      <c r="GG88" s="129"/>
      <c r="GH88" s="129"/>
      <c r="GI88" s="129"/>
      <c r="GJ88" s="129"/>
      <c r="GK88" s="129"/>
      <c r="GL88" s="129"/>
      <c r="GM88" s="129"/>
      <c r="GN88" s="129"/>
      <c r="GO88" s="129"/>
      <c r="GP88" s="129"/>
      <c r="GQ88" s="129"/>
      <c r="GR88" s="129"/>
      <c r="GS88" s="129"/>
      <c r="GT88" s="129"/>
      <c r="GU88" s="129"/>
      <c r="GV88" s="129"/>
      <c r="GW88" s="129"/>
      <c r="GX88" s="129"/>
      <c r="GY88" s="129"/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9"/>
      <c r="HM88" s="129"/>
      <c r="HN88" s="129"/>
      <c r="HO88" s="129"/>
      <c r="HP88" s="129"/>
      <c r="HQ88" s="129"/>
      <c r="HR88" s="129"/>
      <c r="HS88" s="129"/>
      <c r="HT88" s="129"/>
      <c r="HU88" s="129"/>
      <c r="HV88" s="129"/>
      <c r="HW88" s="129"/>
      <c r="HX88" s="129"/>
      <c r="HY88" s="129"/>
      <c r="HZ88" s="129"/>
      <c r="IA88" s="129"/>
      <c r="IB88" s="129"/>
      <c r="IC88" s="129"/>
      <c r="ID88" s="129"/>
      <c r="IE88" s="129"/>
      <c r="IF88" s="129"/>
      <c r="IG88" s="129"/>
      <c r="IH88" s="129"/>
      <c r="II88" s="129"/>
      <c r="IJ88" s="129"/>
      <c r="IK88" s="129"/>
      <c r="IL88" s="129"/>
      <c r="IM88" s="129"/>
      <c r="IN88" s="129"/>
      <c r="IO88" s="129"/>
      <c r="IP88" s="129"/>
      <c r="IQ88" s="129"/>
      <c r="IR88" s="129"/>
      <c r="IS88" s="129"/>
      <c r="IT88" s="129"/>
      <c r="IU88" s="129"/>
      <c r="IV88" s="129"/>
      <c r="IW88" s="129"/>
    </row>
    <row r="89" spans="1:257" s="123" customFormat="1" ht="30" customHeight="1" x14ac:dyDescent="0.25">
      <c r="A89" s="36" t="s">
        <v>460</v>
      </c>
      <c r="B89" s="37" t="s">
        <v>271</v>
      </c>
      <c r="C89" s="38"/>
      <c r="D89" s="39">
        <v>395</v>
      </c>
      <c r="E89" s="38"/>
      <c r="F89" s="38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  <c r="IO89" s="129"/>
      <c r="IP89" s="129"/>
      <c r="IQ89" s="129"/>
      <c r="IR89" s="129"/>
      <c r="IS89" s="129"/>
      <c r="IT89" s="129"/>
      <c r="IU89" s="129"/>
      <c r="IV89" s="129"/>
      <c r="IW89" s="129"/>
    </row>
    <row r="90" spans="1:257" s="123" customFormat="1" ht="30" customHeight="1" x14ac:dyDescent="0.25">
      <c r="A90" s="36" t="s">
        <v>229</v>
      </c>
      <c r="B90" s="37" t="s">
        <v>216</v>
      </c>
      <c r="C90" s="40">
        <v>2765</v>
      </c>
      <c r="D90" s="38"/>
      <c r="E90" s="38"/>
      <c r="F90" s="38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</row>
    <row r="91" spans="1:257" s="123" customFormat="1" ht="30" customHeight="1" x14ac:dyDescent="0.25">
      <c r="A91" s="36" t="s">
        <v>501</v>
      </c>
      <c r="B91" s="37" t="s">
        <v>267</v>
      </c>
      <c r="C91" s="38"/>
      <c r="D91" s="39">
        <v>395</v>
      </c>
      <c r="E91" s="38"/>
      <c r="F91" s="38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  <c r="IQ91" s="129"/>
    </row>
    <row r="92" spans="1:257" s="123" customFormat="1" ht="30" customHeight="1" x14ac:dyDescent="0.25">
      <c r="A92" s="36" t="s">
        <v>463</v>
      </c>
      <c r="B92" s="37" t="s">
        <v>356</v>
      </c>
      <c r="C92" s="38"/>
      <c r="D92" s="39">
        <v>664</v>
      </c>
      <c r="E92" s="38"/>
      <c r="F92" s="38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  <c r="IT92" s="129"/>
      <c r="IU92" s="129"/>
      <c r="IV92" s="129"/>
      <c r="IW92" s="129"/>
    </row>
    <row r="93" spans="1:257" s="123" customFormat="1" ht="30" customHeight="1" x14ac:dyDescent="0.25">
      <c r="A93" s="36" t="s">
        <v>463</v>
      </c>
      <c r="B93" s="37" t="s">
        <v>237</v>
      </c>
      <c r="C93" s="38"/>
      <c r="D93" s="39">
        <v>395</v>
      </c>
      <c r="E93" s="38"/>
      <c r="F93" s="38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  <c r="FO93" s="129"/>
      <c r="FP93" s="129"/>
      <c r="FQ93" s="129"/>
      <c r="FR93" s="129"/>
      <c r="FS93" s="129"/>
      <c r="FT93" s="129"/>
      <c r="FU93" s="129"/>
      <c r="FV93" s="129"/>
      <c r="FW93" s="129"/>
      <c r="FX93" s="129"/>
      <c r="FY93" s="129"/>
      <c r="FZ93" s="129"/>
      <c r="GA93" s="129"/>
      <c r="GB93" s="129"/>
      <c r="GC93" s="129"/>
      <c r="GD93" s="129"/>
      <c r="GE93" s="129"/>
      <c r="GF93" s="129"/>
      <c r="GG93" s="129"/>
      <c r="GH93" s="129"/>
      <c r="GI93" s="129"/>
      <c r="GJ93" s="129"/>
      <c r="GK93" s="129"/>
      <c r="GL93" s="129"/>
      <c r="GM93" s="129"/>
      <c r="GN93" s="129"/>
      <c r="GO93" s="129"/>
      <c r="GP93" s="129"/>
      <c r="GQ93" s="129"/>
      <c r="GR93" s="129"/>
      <c r="GS93" s="129"/>
      <c r="GT93" s="129"/>
      <c r="GU93" s="129"/>
      <c r="GV93" s="129"/>
      <c r="GW93" s="129"/>
      <c r="GX93" s="129"/>
      <c r="GY93" s="129"/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9"/>
      <c r="HM93" s="129"/>
      <c r="HN93" s="129"/>
      <c r="HO93" s="129"/>
      <c r="HP93" s="129"/>
      <c r="HQ93" s="129"/>
      <c r="HR93" s="129"/>
      <c r="HS93" s="129"/>
      <c r="HT93" s="129"/>
      <c r="HU93" s="129"/>
      <c r="HV93" s="129"/>
      <c r="HW93" s="129"/>
      <c r="HX93" s="129"/>
      <c r="HY93" s="129"/>
      <c r="HZ93" s="129"/>
      <c r="IA93" s="129"/>
      <c r="IB93" s="129"/>
      <c r="IC93" s="129"/>
      <c r="ID93" s="129"/>
      <c r="IE93" s="129"/>
      <c r="IF93" s="129"/>
      <c r="IG93" s="129"/>
      <c r="IH93" s="129"/>
      <c r="II93" s="129"/>
      <c r="IJ93" s="129"/>
      <c r="IK93" s="129"/>
      <c r="IL93" s="129"/>
      <c r="IM93" s="129"/>
      <c r="IN93" s="129"/>
      <c r="IO93" s="129"/>
      <c r="IP93" s="129"/>
      <c r="IQ93" s="129"/>
      <c r="IR93" s="129"/>
      <c r="IS93" s="129"/>
      <c r="IT93" s="129"/>
      <c r="IU93" s="129"/>
      <c r="IV93" s="129"/>
      <c r="IW93" s="129"/>
    </row>
    <row r="94" spans="1:257" s="123" customFormat="1" ht="30" customHeight="1" x14ac:dyDescent="0.25">
      <c r="A94" s="36" t="s">
        <v>362</v>
      </c>
      <c r="B94" s="37" t="s">
        <v>356</v>
      </c>
      <c r="C94" s="38"/>
      <c r="D94" s="40">
        <v>1315</v>
      </c>
      <c r="E94" s="38"/>
      <c r="F94" s="38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  <c r="FL94" s="129"/>
      <c r="FM94" s="129"/>
      <c r="FN94" s="129"/>
      <c r="FO94" s="129"/>
      <c r="FP94" s="129"/>
      <c r="FQ94" s="129"/>
      <c r="FR94" s="129"/>
      <c r="FS94" s="129"/>
      <c r="FT94" s="129"/>
      <c r="FU94" s="129"/>
      <c r="FV94" s="129"/>
      <c r="FW94" s="129"/>
      <c r="FX94" s="129"/>
      <c r="FY94" s="129"/>
      <c r="FZ94" s="129"/>
      <c r="GA94" s="129"/>
      <c r="GB94" s="129"/>
      <c r="GC94" s="129"/>
      <c r="GD94" s="129"/>
      <c r="GE94" s="129"/>
      <c r="GF94" s="129"/>
      <c r="GG94" s="129"/>
      <c r="GH94" s="129"/>
      <c r="GI94" s="129"/>
      <c r="GJ94" s="129"/>
      <c r="GK94" s="129"/>
      <c r="GL94" s="129"/>
      <c r="GM94" s="129"/>
      <c r="GN94" s="129"/>
      <c r="GO94" s="129"/>
      <c r="GP94" s="129"/>
      <c r="GQ94" s="129"/>
      <c r="GR94" s="129"/>
      <c r="GS94" s="129"/>
      <c r="GT94" s="129"/>
      <c r="GU94" s="129"/>
      <c r="GV94" s="129"/>
      <c r="GW94" s="129"/>
      <c r="GX94" s="129"/>
      <c r="GY94" s="129"/>
      <c r="GZ94" s="129"/>
      <c r="HA94" s="129"/>
      <c r="HB94" s="129"/>
      <c r="HC94" s="129"/>
      <c r="HD94" s="129"/>
      <c r="HE94" s="129"/>
      <c r="HF94" s="129"/>
      <c r="HG94" s="129"/>
      <c r="HH94" s="129"/>
      <c r="HI94" s="129"/>
      <c r="HJ94" s="129"/>
      <c r="HK94" s="129"/>
      <c r="HL94" s="129"/>
      <c r="HM94" s="129"/>
      <c r="HN94" s="129"/>
      <c r="HO94" s="129"/>
      <c r="HP94" s="129"/>
      <c r="HQ94" s="129"/>
      <c r="HR94" s="129"/>
      <c r="HS94" s="129"/>
      <c r="HT94" s="129"/>
      <c r="HU94" s="129"/>
      <c r="HV94" s="129"/>
      <c r="HW94" s="129"/>
      <c r="HX94" s="129"/>
      <c r="HY94" s="129"/>
      <c r="HZ94" s="129"/>
      <c r="IA94" s="129"/>
      <c r="IB94" s="129"/>
      <c r="IC94" s="129"/>
      <c r="ID94" s="129"/>
      <c r="IE94" s="129"/>
      <c r="IF94" s="129"/>
      <c r="IG94" s="129"/>
      <c r="IH94" s="129"/>
      <c r="II94" s="129"/>
      <c r="IJ94" s="129"/>
      <c r="IK94" s="129"/>
      <c r="IL94" s="129"/>
      <c r="IM94" s="129"/>
      <c r="IN94" s="129"/>
      <c r="IO94" s="129"/>
      <c r="IP94" s="129"/>
      <c r="IQ94" s="129"/>
      <c r="IR94" s="129"/>
      <c r="IS94" s="129"/>
      <c r="IT94" s="129"/>
      <c r="IU94" s="129"/>
      <c r="IV94" s="129"/>
      <c r="IW94" s="129"/>
    </row>
    <row r="95" spans="1:257" s="123" customFormat="1" ht="30" customHeight="1" x14ac:dyDescent="0.25">
      <c r="A95" s="36" t="s">
        <v>559</v>
      </c>
      <c r="B95" s="37" t="s">
        <v>247</v>
      </c>
      <c r="C95" s="38"/>
      <c r="D95" s="39">
        <v>395</v>
      </c>
      <c r="E95" s="38"/>
      <c r="F95" s="38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  <c r="IU95" s="129"/>
      <c r="IV95" s="129"/>
      <c r="IW95" s="129"/>
    </row>
    <row r="96" spans="1:257" s="123" customFormat="1" ht="30" customHeight="1" x14ac:dyDescent="0.25">
      <c r="A96" s="36" t="s">
        <v>559</v>
      </c>
      <c r="B96" s="37" t="s">
        <v>660</v>
      </c>
      <c r="C96" s="39">
        <v>395</v>
      </c>
      <c r="D96" s="38"/>
      <c r="E96" s="38"/>
      <c r="F96" s="38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29"/>
      <c r="ES96" s="129"/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29"/>
      <c r="FI96" s="129"/>
      <c r="FJ96" s="129"/>
      <c r="FK96" s="129"/>
      <c r="FL96" s="129"/>
      <c r="FM96" s="129"/>
      <c r="FN96" s="129"/>
      <c r="FO96" s="129"/>
      <c r="FP96" s="129"/>
      <c r="FQ96" s="129"/>
      <c r="FR96" s="129"/>
      <c r="FS96" s="129"/>
      <c r="FT96" s="129"/>
      <c r="FU96" s="129"/>
      <c r="FV96" s="129"/>
      <c r="FW96" s="129"/>
      <c r="FX96" s="129"/>
      <c r="FY96" s="129"/>
      <c r="FZ96" s="129"/>
      <c r="GA96" s="129"/>
      <c r="GB96" s="129"/>
      <c r="GC96" s="129"/>
      <c r="GD96" s="129"/>
      <c r="GE96" s="129"/>
      <c r="GF96" s="129"/>
      <c r="GG96" s="129"/>
      <c r="GH96" s="129"/>
      <c r="GI96" s="129"/>
      <c r="GJ96" s="129"/>
      <c r="GK96" s="129"/>
      <c r="GL96" s="129"/>
      <c r="GM96" s="129"/>
      <c r="GN96" s="129"/>
      <c r="GO96" s="129"/>
      <c r="GP96" s="129"/>
      <c r="GQ96" s="129"/>
      <c r="GR96" s="129"/>
      <c r="GS96" s="129"/>
      <c r="GT96" s="129"/>
      <c r="GU96" s="129"/>
      <c r="GV96" s="129"/>
      <c r="GW96" s="129"/>
      <c r="GX96" s="129"/>
      <c r="GY96" s="129"/>
      <c r="GZ96" s="129"/>
      <c r="HA96" s="129"/>
      <c r="HB96" s="129"/>
      <c r="HC96" s="129"/>
      <c r="HD96" s="129"/>
      <c r="HE96" s="129"/>
      <c r="HF96" s="129"/>
      <c r="HG96" s="129"/>
      <c r="HH96" s="129"/>
      <c r="HI96" s="129"/>
      <c r="HJ96" s="129"/>
      <c r="HK96" s="129"/>
      <c r="HL96" s="129"/>
      <c r="HM96" s="129"/>
      <c r="HN96" s="129"/>
      <c r="HO96" s="129"/>
      <c r="HP96" s="129"/>
      <c r="HQ96" s="129"/>
      <c r="HR96" s="129"/>
      <c r="HS96" s="129"/>
      <c r="HT96" s="129"/>
      <c r="HU96" s="129"/>
      <c r="HV96" s="129"/>
      <c r="HW96" s="129"/>
      <c r="HX96" s="129"/>
      <c r="HY96" s="129"/>
      <c r="HZ96" s="129"/>
      <c r="IA96" s="129"/>
      <c r="IB96" s="129"/>
      <c r="IC96" s="129"/>
      <c r="ID96" s="129"/>
      <c r="IE96" s="129"/>
      <c r="IF96" s="129"/>
      <c r="IG96" s="129"/>
      <c r="IH96" s="129"/>
      <c r="II96" s="129"/>
      <c r="IJ96" s="129"/>
      <c r="IK96" s="129"/>
      <c r="IL96" s="129"/>
      <c r="IM96" s="129"/>
      <c r="IN96" s="129"/>
      <c r="IO96" s="129"/>
      <c r="IP96" s="129"/>
      <c r="IQ96" s="129"/>
      <c r="IR96" s="129"/>
      <c r="IS96" s="129"/>
      <c r="IT96" s="129"/>
      <c r="IU96" s="129"/>
      <c r="IV96" s="129"/>
      <c r="IW96" s="129"/>
    </row>
    <row r="97" spans="1:257" s="123" customFormat="1" ht="30" customHeight="1" x14ac:dyDescent="0.25">
      <c r="A97" s="36" t="s">
        <v>277</v>
      </c>
      <c r="B97" s="37" t="s">
        <v>271</v>
      </c>
      <c r="C97" s="38"/>
      <c r="D97" s="39">
        <v>395</v>
      </c>
      <c r="E97" s="38"/>
      <c r="F97" s="38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  <c r="FW97" s="129"/>
      <c r="FX97" s="129"/>
      <c r="FY97" s="129"/>
      <c r="FZ97" s="129"/>
      <c r="GA97" s="129"/>
      <c r="GB97" s="129"/>
      <c r="GC97" s="129"/>
      <c r="GD97" s="129"/>
      <c r="GE97" s="129"/>
      <c r="GF97" s="129"/>
      <c r="GG97" s="129"/>
      <c r="GH97" s="129"/>
      <c r="GI97" s="129"/>
      <c r="GJ97" s="129"/>
      <c r="GK97" s="129"/>
      <c r="GL97" s="129"/>
      <c r="GM97" s="129"/>
      <c r="GN97" s="129"/>
      <c r="GO97" s="129"/>
      <c r="GP97" s="129"/>
      <c r="GQ97" s="129"/>
      <c r="GR97" s="129"/>
      <c r="GS97" s="129"/>
      <c r="GT97" s="129"/>
      <c r="GU97" s="129"/>
      <c r="GV97" s="129"/>
      <c r="GW97" s="129"/>
      <c r="GX97" s="129"/>
      <c r="GY97" s="129"/>
      <c r="GZ97" s="129"/>
      <c r="HA97" s="129"/>
      <c r="HB97" s="129"/>
      <c r="HC97" s="129"/>
      <c r="HD97" s="129"/>
      <c r="HE97" s="129"/>
      <c r="HF97" s="129"/>
      <c r="HG97" s="129"/>
      <c r="HH97" s="129"/>
      <c r="HI97" s="129"/>
      <c r="HJ97" s="129"/>
      <c r="HK97" s="129"/>
      <c r="HL97" s="129"/>
      <c r="HM97" s="129"/>
      <c r="HN97" s="129"/>
      <c r="HO97" s="129"/>
      <c r="HP97" s="129"/>
      <c r="HQ97" s="129"/>
      <c r="HR97" s="129"/>
      <c r="HS97" s="129"/>
      <c r="HT97" s="129"/>
      <c r="HU97" s="129"/>
      <c r="HV97" s="129"/>
      <c r="HW97" s="129"/>
      <c r="HX97" s="129"/>
      <c r="HY97" s="129"/>
      <c r="HZ97" s="129"/>
      <c r="IA97" s="129"/>
      <c r="IB97" s="129"/>
      <c r="IC97" s="129"/>
      <c r="ID97" s="129"/>
      <c r="IE97" s="129"/>
      <c r="IF97" s="129"/>
      <c r="IG97" s="129"/>
      <c r="IH97" s="129"/>
      <c r="II97" s="129"/>
      <c r="IJ97" s="129"/>
      <c r="IK97" s="129"/>
      <c r="IL97" s="129"/>
      <c r="IM97" s="129"/>
      <c r="IN97" s="129"/>
      <c r="IO97" s="129"/>
      <c r="IP97" s="129"/>
      <c r="IQ97" s="129"/>
      <c r="IR97" s="129"/>
      <c r="IS97" s="129"/>
      <c r="IT97" s="129"/>
      <c r="IU97" s="129"/>
      <c r="IV97" s="129"/>
      <c r="IW97" s="129"/>
    </row>
    <row r="98" spans="1:257" s="123" customFormat="1" ht="30" customHeight="1" x14ac:dyDescent="0.25">
      <c r="A98" s="36" t="s">
        <v>505</v>
      </c>
      <c r="B98" s="37" t="s">
        <v>241</v>
      </c>
      <c r="C98" s="38"/>
      <c r="D98" s="39">
        <v>395</v>
      </c>
      <c r="E98" s="38"/>
      <c r="F98" s="38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29"/>
      <c r="GE98" s="129"/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29"/>
      <c r="GR98" s="129"/>
      <c r="GS98" s="129"/>
      <c r="GT98" s="129"/>
      <c r="GU98" s="129"/>
      <c r="GV98" s="129"/>
      <c r="GW98" s="129"/>
      <c r="GX98" s="129"/>
      <c r="GY98" s="129"/>
      <c r="GZ98" s="129"/>
      <c r="HA98" s="129"/>
      <c r="HB98" s="129"/>
      <c r="HC98" s="129"/>
      <c r="HD98" s="129"/>
      <c r="HE98" s="129"/>
      <c r="HF98" s="129"/>
      <c r="HG98" s="129"/>
      <c r="HH98" s="129"/>
      <c r="HI98" s="129"/>
      <c r="HJ98" s="129"/>
      <c r="HK98" s="129"/>
      <c r="HL98" s="129"/>
      <c r="HM98" s="129"/>
      <c r="HN98" s="129"/>
      <c r="HO98" s="129"/>
      <c r="HP98" s="129"/>
      <c r="HQ98" s="129"/>
      <c r="HR98" s="129"/>
      <c r="HS98" s="129"/>
      <c r="HT98" s="129"/>
      <c r="HU98" s="129"/>
      <c r="HV98" s="129"/>
      <c r="HW98" s="129"/>
      <c r="HX98" s="129"/>
      <c r="HY98" s="129"/>
      <c r="HZ98" s="129"/>
      <c r="IA98" s="129"/>
      <c r="IB98" s="129"/>
      <c r="IC98" s="129"/>
      <c r="ID98" s="129"/>
      <c r="IE98" s="129"/>
      <c r="IF98" s="129"/>
      <c r="IG98" s="129"/>
      <c r="IH98" s="129"/>
      <c r="II98" s="129"/>
      <c r="IJ98" s="129"/>
      <c r="IK98" s="129"/>
      <c r="IL98" s="129"/>
      <c r="IM98" s="129"/>
      <c r="IN98" s="129"/>
      <c r="IO98" s="129"/>
      <c r="IP98" s="129"/>
      <c r="IQ98" s="129"/>
      <c r="IR98" s="129"/>
      <c r="IS98" s="129"/>
      <c r="IT98" s="129"/>
      <c r="IU98" s="129"/>
      <c r="IV98" s="129"/>
      <c r="IW98" s="129"/>
    </row>
    <row r="99" spans="1:257" s="123" customFormat="1" ht="30" customHeight="1" x14ac:dyDescent="0.25">
      <c r="A99" s="36" t="s">
        <v>230</v>
      </c>
      <c r="B99" s="37" t="s">
        <v>271</v>
      </c>
      <c r="C99" s="38"/>
      <c r="D99" s="39">
        <v>395</v>
      </c>
      <c r="E99" s="38"/>
      <c r="F99" s="38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29"/>
      <c r="GE99" s="129"/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29"/>
      <c r="GR99" s="129"/>
      <c r="GS99" s="129"/>
      <c r="GT99" s="129"/>
      <c r="GU99" s="129"/>
      <c r="GV99" s="129"/>
      <c r="GW99" s="129"/>
      <c r="GX99" s="129"/>
      <c r="GY99" s="129"/>
      <c r="GZ99" s="129"/>
      <c r="HA99" s="129"/>
      <c r="HB99" s="129"/>
      <c r="HC99" s="129"/>
      <c r="HD99" s="129"/>
      <c r="HE99" s="129"/>
      <c r="HF99" s="129"/>
      <c r="HG99" s="129"/>
      <c r="HH99" s="129"/>
      <c r="HI99" s="129"/>
      <c r="HJ99" s="129"/>
      <c r="HK99" s="129"/>
      <c r="HL99" s="129"/>
      <c r="HM99" s="129"/>
      <c r="HN99" s="129"/>
      <c r="HO99" s="129"/>
      <c r="HP99" s="129"/>
      <c r="HQ99" s="129"/>
      <c r="HR99" s="129"/>
      <c r="HS99" s="129"/>
      <c r="HT99" s="129"/>
      <c r="HU99" s="129"/>
      <c r="HV99" s="129"/>
      <c r="HW99" s="129"/>
      <c r="HX99" s="129"/>
      <c r="HY99" s="129"/>
      <c r="HZ99" s="129"/>
      <c r="IA99" s="129"/>
      <c r="IB99" s="129"/>
      <c r="IC99" s="129"/>
      <c r="ID99" s="129"/>
      <c r="IE99" s="129"/>
      <c r="IF99" s="129"/>
      <c r="IG99" s="129"/>
      <c r="IH99" s="129"/>
      <c r="II99" s="129"/>
      <c r="IJ99" s="129"/>
      <c r="IK99" s="129"/>
      <c r="IL99" s="129"/>
      <c r="IM99" s="129"/>
      <c r="IN99" s="129"/>
      <c r="IO99" s="129"/>
      <c r="IP99" s="129"/>
      <c r="IQ99" s="129"/>
      <c r="IR99" s="129"/>
      <c r="IS99" s="129"/>
      <c r="IT99" s="129"/>
      <c r="IU99" s="129"/>
      <c r="IV99" s="129"/>
      <c r="IW99" s="129"/>
    </row>
    <row r="100" spans="1:257" s="123" customFormat="1" ht="30" customHeight="1" thickBot="1" x14ac:dyDescent="0.3">
      <c r="A100" s="36" t="s">
        <v>230</v>
      </c>
      <c r="B100" s="37" t="s">
        <v>216</v>
      </c>
      <c r="C100" s="40">
        <v>2765</v>
      </c>
      <c r="D100" s="38"/>
      <c r="E100" s="38"/>
      <c r="F100" s="38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  <c r="FF100" s="129"/>
      <c r="FG100" s="129"/>
      <c r="FH100" s="129"/>
      <c r="FI100" s="129"/>
      <c r="FJ100" s="129"/>
      <c r="FK100" s="129"/>
      <c r="FL100" s="129"/>
      <c r="FM100" s="129"/>
      <c r="FN100" s="129"/>
      <c r="FO100" s="129"/>
      <c r="FP100" s="129"/>
      <c r="FQ100" s="129"/>
      <c r="FR100" s="129"/>
      <c r="FS100" s="129"/>
      <c r="FT100" s="129"/>
      <c r="FU100" s="129"/>
      <c r="FV100" s="129"/>
      <c r="FW100" s="129"/>
      <c r="FX100" s="129"/>
      <c r="FY100" s="129"/>
      <c r="FZ100" s="129"/>
      <c r="GA100" s="129"/>
      <c r="GB100" s="129"/>
      <c r="GC100" s="129"/>
      <c r="GD100" s="129"/>
      <c r="GE100" s="129"/>
      <c r="GF100" s="129"/>
      <c r="GG100" s="129"/>
      <c r="GH100" s="129"/>
      <c r="GI100" s="129"/>
      <c r="GJ100" s="129"/>
      <c r="GK100" s="129"/>
      <c r="GL100" s="129"/>
      <c r="GM100" s="129"/>
      <c r="GN100" s="129"/>
      <c r="GO100" s="129"/>
      <c r="GP100" s="129"/>
      <c r="GQ100" s="129"/>
      <c r="GR100" s="129"/>
      <c r="GS100" s="129"/>
      <c r="GT100" s="129"/>
      <c r="GU100" s="129"/>
      <c r="GV100" s="129"/>
      <c r="GW100" s="129"/>
      <c r="GX100" s="129"/>
      <c r="GY100" s="129"/>
      <c r="GZ100" s="129"/>
      <c r="HA100" s="129"/>
      <c r="HB100" s="129"/>
      <c r="HC100" s="129"/>
      <c r="HD100" s="129"/>
      <c r="HE100" s="129"/>
      <c r="HF100" s="129"/>
      <c r="HG100" s="129"/>
      <c r="HH100" s="129"/>
      <c r="HI100" s="129"/>
      <c r="HJ100" s="129"/>
      <c r="HK100" s="129"/>
      <c r="HL100" s="129"/>
      <c r="HM100" s="129"/>
      <c r="HN100" s="129"/>
      <c r="HO100" s="129"/>
      <c r="HP100" s="129"/>
      <c r="HQ100" s="129"/>
      <c r="HR100" s="129"/>
      <c r="HS100" s="129"/>
      <c r="HT100" s="129"/>
      <c r="HU100" s="129"/>
      <c r="HV100" s="129"/>
      <c r="HW100" s="129"/>
      <c r="HX100" s="129"/>
      <c r="HY100" s="129"/>
      <c r="HZ100" s="129"/>
      <c r="IA100" s="129"/>
      <c r="IB100" s="129"/>
      <c r="IC100" s="129"/>
      <c r="ID100" s="129"/>
      <c r="IE100" s="129"/>
      <c r="IF100" s="129"/>
      <c r="IG100" s="129"/>
      <c r="IH100" s="129"/>
      <c r="II100" s="129"/>
      <c r="IJ100" s="129"/>
      <c r="IK100" s="129"/>
      <c r="IL100" s="129"/>
      <c r="IM100" s="129"/>
      <c r="IN100" s="129"/>
      <c r="IO100" s="129"/>
      <c r="IP100" s="129"/>
      <c r="IQ100" s="129"/>
      <c r="IR100" s="129"/>
      <c r="IS100" s="129"/>
      <c r="IT100" s="129"/>
      <c r="IU100" s="129"/>
      <c r="IV100" s="129"/>
      <c r="IW100" s="129"/>
    </row>
    <row r="101" spans="1:257" s="123" customFormat="1" ht="30" customHeight="1" x14ac:dyDescent="0.25">
      <c r="A101" s="178" t="s">
        <v>52</v>
      </c>
      <c r="B101" s="178"/>
      <c r="C101" s="41">
        <v>35320.9</v>
      </c>
      <c r="D101" s="41">
        <v>13457</v>
      </c>
      <c r="E101" s="41">
        <v>2715</v>
      </c>
      <c r="F101" s="163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29"/>
      <c r="FK101" s="129"/>
      <c r="FL101" s="129"/>
      <c r="FM101" s="129"/>
      <c r="FN101" s="129"/>
      <c r="FO101" s="129"/>
      <c r="FP101" s="129"/>
      <c r="FQ101" s="129"/>
      <c r="FR101" s="129"/>
      <c r="FS101" s="129"/>
      <c r="FT101" s="129"/>
      <c r="FU101" s="129"/>
      <c r="FV101" s="129"/>
      <c r="FW101" s="129"/>
      <c r="FX101" s="129"/>
      <c r="FY101" s="129"/>
      <c r="FZ101" s="129"/>
      <c r="GA101" s="129"/>
      <c r="GB101" s="129"/>
      <c r="GC101" s="129"/>
      <c r="GD101" s="129"/>
      <c r="GE101" s="129"/>
      <c r="GF101" s="129"/>
      <c r="GG101" s="129"/>
      <c r="GH101" s="129"/>
      <c r="GI101" s="129"/>
      <c r="GJ101" s="129"/>
      <c r="GK101" s="129"/>
      <c r="GL101" s="129"/>
      <c r="GM101" s="129"/>
      <c r="GN101" s="129"/>
      <c r="GO101" s="129"/>
      <c r="GP101" s="129"/>
      <c r="GQ101" s="129"/>
      <c r="GR101" s="129"/>
      <c r="GS101" s="129"/>
      <c r="GT101" s="129"/>
      <c r="GU101" s="129"/>
      <c r="GV101" s="129"/>
      <c r="GW101" s="129"/>
      <c r="GX101" s="129"/>
      <c r="GY101" s="129"/>
      <c r="GZ101" s="129"/>
      <c r="HA101" s="129"/>
      <c r="HB101" s="129"/>
      <c r="HC101" s="129"/>
      <c r="HD101" s="129"/>
      <c r="HE101" s="129"/>
      <c r="HF101" s="129"/>
      <c r="HG101" s="129"/>
      <c r="HH101" s="129"/>
      <c r="HI101" s="129"/>
      <c r="HJ101" s="129"/>
      <c r="HK101" s="129"/>
      <c r="HL101" s="129"/>
      <c r="HM101" s="129"/>
      <c r="HN101" s="129"/>
      <c r="HO101" s="129"/>
      <c r="HP101" s="129"/>
      <c r="HQ101" s="129"/>
      <c r="HR101" s="129"/>
      <c r="HS101" s="129"/>
      <c r="HT101" s="129"/>
      <c r="HU101" s="129"/>
      <c r="HV101" s="129"/>
      <c r="HW101" s="129"/>
      <c r="HX101" s="129"/>
      <c r="HY101" s="129"/>
      <c r="HZ101" s="129"/>
      <c r="IA101" s="129"/>
      <c r="IB101" s="129"/>
      <c r="IC101" s="129"/>
      <c r="ID101" s="129"/>
      <c r="IE101" s="129"/>
      <c r="IF101" s="129"/>
      <c r="IG101" s="129"/>
      <c r="IH101" s="129"/>
      <c r="II101" s="129"/>
      <c r="IJ101" s="129"/>
      <c r="IK101" s="129"/>
      <c r="IL101" s="129"/>
      <c r="IM101" s="129"/>
      <c r="IN101" s="129"/>
      <c r="IO101" s="129"/>
      <c r="IP101" s="129"/>
      <c r="IQ101" s="129"/>
      <c r="IR101" s="129"/>
      <c r="IS101" s="129"/>
      <c r="IT101" s="129"/>
      <c r="IU101" s="129"/>
      <c r="IV101" s="129"/>
      <c r="IW101" s="129"/>
    </row>
    <row r="102" spans="1:257" s="123" customFormat="1" ht="30" customHeight="1" x14ac:dyDescent="0.25">
      <c r="A102" s="194" t="s">
        <v>22</v>
      </c>
      <c r="B102" s="194"/>
      <c r="C102" s="194"/>
      <c r="D102" s="194"/>
      <c r="E102" s="194"/>
      <c r="F102" s="108">
        <v>51492.9</v>
      </c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29"/>
      <c r="GE102" s="129"/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29"/>
      <c r="GR102" s="129"/>
      <c r="GS102" s="129"/>
      <c r="GT102" s="129"/>
      <c r="GU102" s="129"/>
      <c r="GV102" s="129"/>
      <c r="GW102" s="129"/>
      <c r="GX102" s="129"/>
      <c r="GY102" s="129"/>
      <c r="GZ102" s="129"/>
      <c r="HA102" s="129"/>
      <c r="HB102" s="129"/>
      <c r="HC102" s="129"/>
      <c r="HD102" s="129"/>
      <c r="HE102" s="129"/>
      <c r="HF102" s="129"/>
      <c r="HG102" s="129"/>
      <c r="HH102" s="129"/>
      <c r="HI102" s="129"/>
      <c r="HJ102" s="129"/>
      <c r="HK102" s="129"/>
      <c r="HL102" s="129"/>
      <c r="HM102" s="129"/>
      <c r="HN102" s="129"/>
      <c r="HO102" s="129"/>
      <c r="HP102" s="129"/>
      <c r="HQ102" s="129"/>
      <c r="HR102" s="129"/>
      <c r="HS102" s="129"/>
      <c r="HT102" s="129"/>
      <c r="HU102" s="129"/>
      <c r="HV102" s="129"/>
      <c r="HW102" s="129"/>
      <c r="HX102" s="129"/>
      <c r="HY102" s="129"/>
      <c r="HZ102" s="129"/>
      <c r="IA102" s="129"/>
      <c r="IB102" s="129"/>
      <c r="IC102" s="129"/>
      <c r="ID102" s="129"/>
      <c r="IE102" s="129"/>
      <c r="IF102" s="129"/>
      <c r="IG102" s="129"/>
      <c r="IH102" s="129"/>
      <c r="II102" s="129"/>
      <c r="IJ102" s="129"/>
      <c r="IK102" s="129"/>
      <c r="IL102" s="129"/>
      <c r="IM102" s="129"/>
      <c r="IN102" s="129"/>
      <c r="IO102" s="129"/>
      <c r="IP102" s="129"/>
      <c r="IQ102" s="129"/>
      <c r="IR102" s="129"/>
      <c r="IS102" s="129"/>
      <c r="IT102" s="129"/>
      <c r="IU102" s="129"/>
      <c r="IV102" s="129"/>
      <c r="IW102" s="129"/>
    </row>
    <row r="103" spans="1:257" s="123" customFormat="1" ht="30" customHeigh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129"/>
      <c r="EJ103" s="129"/>
      <c r="EK103" s="129"/>
      <c r="EL103" s="129"/>
      <c r="EM103" s="129"/>
      <c r="EN103" s="129"/>
      <c r="EO103" s="129"/>
      <c r="EP103" s="129"/>
      <c r="EQ103" s="129"/>
      <c r="ER103" s="129"/>
      <c r="ES103" s="129"/>
      <c r="ET103" s="129"/>
      <c r="EU103" s="129"/>
      <c r="EV103" s="129"/>
      <c r="EW103" s="129"/>
      <c r="EX103" s="129"/>
      <c r="EY103" s="129"/>
      <c r="EZ103" s="129"/>
      <c r="FA103" s="129"/>
      <c r="FB103" s="129"/>
      <c r="FC103" s="129"/>
      <c r="FD103" s="129"/>
      <c r="FE103" s="129"/>
      <c r="FF103" s="129"/>
      <c r="FG103" s="129"/>
      <c r="FH103" s="129"/>
      <c r="FI103" s="129"/>
      <c r="FJ103" s="129"/>
      <c r="FK103" s="129"/>
      <c r="FL103" s="129"/>
      <c r="FM103" s="129"/>
      <c r="FN103" s="129"/>
      <c r="FO103" s="129"/>
      <c r="FP103" s="129"/>
      <c r="FQ103" s="129"/>
      <c r="FR103" s="129"/>
      <c r="FS103" s="129"/>
      <c r="FT103" s="129"/>
      <c r="FU103" s="129"/>
      <c r="FV103" s="129"/>
      <c r="FW103" s="129"/>
      <c r="FX103" s="129"/>
      <c r="FY103" s="129"/>
      <c r="FZ103" s="129"/>
      <c r="GA103" s="129"/>
      <c r="GB103" s="129"/>
      <c r="GC103" s="129"/>
      <c r="GD103" s="129"/>
      <c r="GE103" s="129"/>
      <c r="GF103" s="129"/>
      <c r="GG103" s="129"/>
      <c r="GH103" s="129"/>
      <c r="GI103" s="129"/>
      <c r="GJ103" s="129"/>
      <c r="GK103" s="129"/>
      <c r="GL103" s="129"/>
      <c r="GM103" s="129"/>
      <c r="GN103" s="129"/>
      <c r="GO103" s="129"/>
      <c r="GP103" s="129"/>
      <c r="GQ103" s="129"/>
      <c r="GR103" s="129"/>
      <c r="GS103" s="129"/>
      <c r="GT103" s="129"/>
      <c r="GU103" s="129"/>
      <c r="GV103" s="129"/>
      <c r="GW103" s="129"/>
      <c r="GX103" s="129"/>
      <c r="GY103" s="129"/>
      <c r="GZ103" s="129"/>
      <c r="HA103" s="129"/>
      <c r="HB103" s="129"/>
      <c r="HC103" s="129"/>
      <c r="HD103" s="129"/>
      <c r="HE103" s="129"/>
      <c r="HF103" s="129"/>
      <c r="HG103" s="129"/>
      <c r="HH103" s="129"/>
      <c r="HI103" s="129"/>
      <c r="HJ103" s="129"/>
      <c r="HK103" s="129"/>
      <c r="HL103" s="129"/>
      <c r="HM103" s="129"/>
      <c r="HN103" s="129"/>
      <c r="HO103" s="129"/>
      <c r="HP103" s="129"/>
      <c r="HQ103" s="129"/>
      <c r="HR103" s="129"/>
      <c r="HS103" s="129"/>
      <c r="HT103" s="129"/>
      <c r="HU103" s="129"/>
      <c r="HV103" s="129"/>
      <c r="HW103" s="129"/>
      <c r="HX103" s="129"/>
      <c r="HY103" s="129"/>
      <c r="HZ103" s="129"/>
      <c r="IA103" s="129"/>
      <c r="IB103" s="129"/>
      <c r="IC103" s="129"/>
      <c r="ID103" s="129"/>
      <c r="IE103" s="129"/>
      <c r="IF103" s="129"/>
      <c r="IG103" s="129"/>
      <c r="IH103" s="129"/>
      <c r="II103" s="129"/>
      <c r="IJ103" s="129"/>
      <c r="IK103" s="129"/>
      <c r="IL103" s="129"/>
      <c r="IM103" s="129"/>
      <c r="IN103" s="129"/>
      <c r="IO103" s="129"/>
      <c r="IP103" s="129"/>
      <c r="IQ103" s="129"/>
      <c r="IR103" s="129"/>
      <c r="IS103" s="129"/>
      <c r="IT103" s="129"/>
      <c r="IU103" s="129"/>
      <c r="IV103" s="129"/>
      <c r="IW103" s="129"/>
    </row>
    <row r="104" spans="1:257" s="123" customFormat="1" ht="30" customHeigh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29"/>
      <c r="EQ104" s="129"/>
      <c r="ER104" s="129"/>
      <c r="ES104" s="129"/>
      <c r="ET104" s="129"/>
      <c r="EU104" s="129"/>
      <c r="EV104" s="129"/>
      <c r="EW104" s="129"/>
      <c r="EX104" s="129"/>
      <c r="EY104" s="129"/>
      <c r="EZ104" s="129"/>
      <c r="FA104" s="129"/>
      <c r="FB104" s="129"/>
      <c r="FC104" s="129"/>
      <c r="FD104" s="129"/>
      <c r="FE104" s="129"/>
      <c r="FF104" s="129"/>
      <c r="FG104" s="129"/>
      <c r="FH104" s="129"/>
      <c r="FI104" s="129"/>
      <c r="FJ104" s="129"/>
      <c r="FK104" s="129"/>
      <c r="FL104" s="129"/>
      <c r="FM104" s="129"/>
      <c r="FN104" s="129"/>
      <c r="FO104" s="129"/>
      <c r="FP104" s="129"/>
      <c r="FQ104" s="129"/>
      <c r="FR104" s="129"/>
      <c r="FS104" s="129"/>
      <c r="FT104" s="129"/>
      <c r="FU104" s="129"/>
      <c r="FV104" s="129"/>
      <c r="FW104" s="129"/>
      <c r="FX104" s="129"/>
      <c r="FY104" s="129"/>
      <c r="FZ104" s="129"/>
      <c r="GA104" s="129"/>
      <c r="GB104" s="129"/>
      <c r="GC104" s="129"/>
      <c r="GD104" s="129"/>
      <c r="GE104" s="129"/>
      <c r="GF104" s="129"/>
      <c r="GG104" s="129"/>
      <c r="GH104" s="129"/>
      <c r="GI104" s="129"/>
      <c r="GJ104" s="129"/>
      <c r="GK104" s="129"/>
      <c r="GL104" s="129"/>
      <c r="GM104" s="129"/>
      <c r="GN104" s="129"/>
      <c r="GO104" s="129"/>
      <c r="GP104" s="129"/>
      <c r="GQ104" s="129"/>
      <c r="GR104" s="129"/>
      <c r="GS104" s="129"/>
      <c r="GT104" s="129"/>
      <c r="GU104" s="129"/>
      <c r="GV104" s="129"/>
      <c r="GW104" s="129"/>
      <c r="GX104" s="129"/>
      <c r="GY104" s="129"/>
      <c r="GZ104" s="129"/>
      <c r="HA104" s="129"/>
      <c r="HB104" s="129"/>
      <c r="HC104" s="129"/>
      <c r="HD104" s="129"/>
      <c r="HE104" s="129"/>
      <c r="HF104" s="129"/>
      <c r="HG104" s="129"/>
      <c r="HH104" s="129"/>
      <c r="HI104" s="129"/>
      <c r="HJ104" s="129"/>
      <c r="HK104" s="129"/>
      <c r="HL104" s="129"/>
      <c r="HM104" s="129"/>
      <c r="HN104" s="129"/>
      <c r="HO104" s="129"/>
      <c r="HP104" s="129"/>
      <c r="HQ104" s="129"/>
      <c r="HR104" s="129"/>
      <c r="HS104" s="129"/>
      <c r="HT104" s="129"/>
      <c r="HU104" s="129"/>
      <c r="HV104" s="129"/>
      <c r="HW104" s="129"/>
      <c r="HX104" s="129"/>
      <c r="HY104" s="129"/>
      <c r="HZ104" s="129"/>
      <c r="IA104" s="129"/>
      <c r="IB104" s="129"/>
      <c r="IC104" s="129"/>
      <c r="ID104" s="129"/>
      <c r="IE104" s="129"/>
      <c r="IF104" s="129"/>
      <c r="IG104" s="129"/>
      <c r="IH104" s="129"/>
      <c r="II104" s="129"/>
      <c r="IJ104" s="129"/>
      <c r="IK104" s="129"/>
      <c r="IL104" s="129"/>
      <c r="IM104" s="129"/>
      <c r="IN104" s="129"/>
      <c r="IO104" s="129"/>
      <c r="IP104" s="129"/>
      <c r="IQ104" s="129"/>
      <c r="IR104" s="129"/>
      <c r="IS104" s="129"/>
      <c r="IT104" s="129"/>
      <c r="IU104" s="129"/>
      <c r="IV104" s="129"/>
      <c r="IW104" s="129"/>
    </row>
    <row r="105" spans="1:257" s="123" customFormat="1" ht="30" customHeigh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  <c r="EF105" s="129"/>
      <c r="EG105" s="129"/>
      <c r="EH105" s="129"/>
      <c r="EI105" s="129"/>
      <c r="EJ105" s="129"/>
      <c r="EK105" s="129"/>
      <c r="EL105" s="129"/>
      <c r="EM105" s="129"/>
      <c r="EN105" s="129"/>
      <c r="EO105" s="129"/>
      <c r="EP105" s="129"/>
      <c r="EQ105" s="129"/>
      <c r="ER105" s="129"/>
      <c r="ES105" s="129"/>
      <c r="ET105" s="129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29"/>
      <c r="FK105" s="129"/>
      <c r="FL105" s="129"/>
      <c r="FM105" s="129"/>
      <c r="FN105" s="129"/>
      <c r="FO105" s="129"/>
      <c r="FP105" s="129"/>
      <c r="FQ105" s="129"/>
      <c r="FR105" s="129"/>
      <c r="FS105" s="129"/>
      <c r="FT105" s="129"/>
      <c r="FU105" s="129"/>
      <c r="FV105" s="129"/>
      <c r="FW105" s="129"/>
      <c r="FX105" s="129"/>
      <c r="FY105" s="129"/>
      <c r="FZ105" s="129"/>
      <c r="GA105" s="129"/>
      <c r="GB105" s="129"/>
      <c r="GC105" s="129"/>
      <c r="GD105" s="129"/>
      <c r="GE105" s="129"/>
      <c r="GF105" s="129"/>
      <c r="GG105" s="129"/>
      <c r="GH105" s="129"/>
      <c r="GI105" s="129"/>
      <c r="GJ105" s="129"/>
      <c r="GK105" s="129"/>
      <c r="GL105" s="129"/>
      <c r="GM105" s="129"/>
      <c r="GN105" s="129"/>
      <c r="GO105" s="129"/>
      <c r="GP105" s="129"/>
      <c r="GQ105" s="129"/>
      <c r="GR105" s="129"/>
      <c r="GS105" s="129"/>
      <c r="GT105" s="129"/>
      <c r="GU105" s="129"/>
      <c r="GV105" s="129"/>
      <c r="GW105" s="129"/>
      <c r="GX105" s="129"/>
      <c r="GY105" s="129"/>
      <c r="GZ105" s="129"/>
      <c r="HA105" s="129"/>
      <c r="HB105" s="129"/>
      <c r="HC105" s="129"/>
      <c r="HD105" s="129"/>
      <c r="HE105" s="129"/>
      <c r="HF105" s="129"/>
      <c r="HG105" s="129"/>
      <c r="HH105" s="129"/>
      <c r="HI105" s="129"/>
      <c r="HJ105" s="129"/>
      <c r="HK105" s="129"/>
      <c r="HL105" s="129"/>
      <c r="HM105" s="129"/>
      <c r="HN105" s="129"/>
      <c r="HO105" s="129"/>
      <c r="HP105" s="129"/>
      <c r="HQ105" s="129"/>
      <c r="HR105" s="129"/>
      <c r="HS105" s="129"/>
      <c r="HT105" s="129"/>
      <c r="HU105" s="129"/>
      <c r="HV105" s="129"/>
      <c r="HW105" s="129"/>
      <c r="HX105" s="129"/>
      <c r="HY105" s="129"/>
      <c r="HZ105" s="129"/>
      <c r="IA105" s="129"/>
      <c r="IB105" s="129"/>
      <c r="IC105" s="129"/>
      <c r="ID105" s="129"/>
      <c r="IE105" s="129"/>
      <c r="IF105" s="129"/>
      <c r="IG105" s="129"/>
      <c r="IH105" s="129"/>
      <c r="II105" s="129"/>
      <c r="IJ105" s="129"/>
      <c r="IK105" s="129"/>
      <c r="IL105" s="129"/>
      <c r="IM105" s="129"/>
      <c r="IN105" s="129"/>
      <c r="IO105" s="129"/>
      <c r="IP105" s="129"/>
      <c r="IQ105" s="129"/>
      <c r="IR105" s="129"/>
      <c r="IS105" s="129"/>
      <c r="IT105" s="129"/>
      <c r="IU105" s="129"/>
      <c r="IV105" s="129"/>
      <c r="IW105" s="129"/>
    </row>
    <row r="106" spans="1:257" s="123" customFormat="1" ht="30" customHeigh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29"/>
      <c r="FE106" s="129"/>
      <c r="FF106" s="129"/>
      <c r="FG106" s="129"/>
      <c r="FH106" s="129"/>
      <c r="FI106" s="129"/>
      <c r="FJ106" s="129"/>
      <c r="FK106" s="129"/>
      <c r="FL106" s="129"/>
      <c r="FM106" s="129"/>
      <c r="FN106" s="129"/>
      <c r="FO106" s="129"/>
      <c r="FP106" s="129"/>
      <c r="FQ106" s="129"/>
      <c r="FR106" s="129"/>
      <c r="FS106" s="129"/>
      <c r="FT106" s="129"/>
      <c r="FU106" s="129"/>
      <c r="FV106" s="129"/>
      <c r="FW106" s="129"/>
      <c r="FX106" s="129"/>
      <c r="FY106" s="129"/>
      <c r="FZ106" s="129"/>
      <c r="GA106" s="129"/>
      <c r="GB106" s="129"/>
      <c r="GC106" s="129"/>
      <c r="GD106" s="129"/>
      <c r="GE106" s="129"/>
      <c r="GF106" s="129"/>
      <c r="GG106" s="129"/>
      <c r="GH106" s="129"/>
      <c r="GI106" s="129"/>
      <c r="GJ106" s="129"/>
      <c r="GK106" s="129"/>
      <c r="GL106" s="129"/>
      <c r="GM106" s="129"/>
      <c r="GN106" s="129"/>
      <c r="GO106" s="129"/>
      <c r="GP106" s="129"/>
      <c r="GQ106" s="129"/>
      <c r="GR106" s="129"/>
      <c r="GS106" s="129"/>
      <c r="GT106" s="129"/>
      <c r="GU106" s="129"/>
      <c r="GV106" s="129"/>
      <c r="GW106" s="129"/>
      <c r="GX106" s="129"/>
      <c r="GY106" s="129"/>
      <c r="GZ106" s="129"/>
      <c r="HA106" s="129"/>
      <c r="HB106" s="129"/>
      <c r="HC106" s="129"/>
      <c r="HD106" s="129"/>
      <c r="HE106" s="129"/>
      <c r="HF106" s="129"/>
      <c r="HG106" s="129"/>
      <c r="HH106" s="129"/>
      <c r="HI106" s="129"/>
      <c r="HJ106" s="129"/>
      <c r="HK106" s="129"/>
      <c r="HL106" s="129"/>
      <c r="HM106" s="129"/>
      <c r="HN106" s="129"/>
      <c r="HO106" s="129"/>
      <c r="HP106" s="129"/>
      <c r="HQ106" s="129"/>
      <c r="HR106" s="129"/>
      <c r="HS106" s="129"/>
      <c r="HT106" s="129"/>
      <c r="HU106" s="129"/>
      <c r="HV106" s="129"/>
      <c r="HW106" s="129"/>
      <c r="HX106" s="129"/>
      <c r="HY106" s="129"/>
      <c r="HZ106" s="129"/>
      <c r="IA106" s="129"/>
      <c r="IB106" s="129"/>
      <c r="IC106" s="129"/>
      <c r="ID106" s="129"/>
      <c r="IE106" s="129"/>
      <c r="IF106" s="129"/>
      <c r="IG106" s="129"/>
      <c r="IH106" s="129"/>
      <c r="II106" s="129"/>
      <c r="IJ106" s="129"/>
      <c r="IK106" s="129"/>
      <c r="IL106" s="129"/>
      <c r="IM106" s="129"/>
      <c r="IN106" s="129"/>
      <c r="IO106" s="129"/>
      <c r="IP106" s="129"/>
      <c r="IQ106" s="129"/>
      <c r="IR106" s="129"/>
      <c r="IS106" s="129"/>
      <c r="IT106" s="129"/>
      <c r="IU106" s="129"/>
      <c r="IV106" s="129"/>
      <c r="IW106" s="129"/>
    </row>
    <row r="107" spans="1:257" s="123" customFormat="1" ht="30" customHeigh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29"/>
      <c r="EL107" s="129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29"/>
      <c r="EX107" s="129"/>
      <c r="EY107" s="129"/>
      <c r="EZ107" s="129"/>
      <c r="FA107" s="129"/>
      <c r="FB107" s="129"/>
      <c r="FC107" s="129"/>
      <c r="FD107" s="129"/>
      <c r="FE107" s="129"/>
      <c r="FF107" s="129"/>
      <c r="FG107" s="129"/>
      <c r="FH107" s="129"/>
      <c r="FI107" s="129"/>
      <c r="FJ107" s="129"/>
      <c r="FK107" s="129"/>
      <c r="FL107" s="129"/>
      <c r="FM107" s="129"/>
      <c r="FN107" s="129"/>
      <c r="FO107" s="129"/>
      <c r="FP107" s="129"/>
      <c r="FQ107" s="129"/>
      <c r="FR107" s="129"/>
      <c r="FS107" s="129"/>
      <c r="FT107" s="129"/>
      <c r="FU107" s="129"/>
      <c r="FV107" s="129"/>
      <c r="FW107" s="129"/>
      <c r="FX107" s="129"/>
      <c r="FY107" s="129"/>
      <c r="FZ107" s="129"/>
      <c r="GA107" s="129"/>
      <c r="GB107" s="129"/>
      <c r="GC107" s="129"/>
      <c r="GD107" s="129"/>
      <c r="GE107" s="129"/>
      <c r="GF107" s="129"/>
      <c r="GG107" s="129"/>
      <c r="GH107" s="129"/>
      <c r="GI107" s="129"/>
      <c r="GJ107" s="129"/>
      <c r="GK107" s="129"/>
      <c r="GL107" s="129"/>
      <c r="GM107" s="129"/>
      <c r="GN107" s="129"/>
      <c r="GO107" s="129"/>
      <c r="GP107" s="129"/>
      <c r="GQ107" s="129"/>
      <c r="GR107" s="129"/>
      <c r="GS107" s="129"/>
      <c r="GT107" s="129"/>
      <c r="GU107" s="129"/>
      <c r="GV107" s="129"/>
      <c r="GW107" s="129"/>
      <c r="GX107" s="129"/>
      <c r="GY107" s="129"/>
      <c r="GZ107" s="129"/>
      <c r="HA107" s="129"/>
      <c r="HB107" s="129"/>
      <c r="HC107" s="129"/>
      <c r="HD107" s="129"/>
      <c r="HE107" s="129"/>
      <c r="HF107" s="129"/>
      <c r="HG107" s="129"/>
      <c r="HH107" s="129"/>
      <c r="HI107" s="129"/>
      <c r="HJ107" s="129"/>
      <c r="HK107" s="129"/>
      <c r="HL107" s="129"/>
      <c r="HM107" s="129"/>
      <c r="HN107" s="129"/>
      <c r="HO107" s="129"/>
      <c r="HP107" s="129"/>
      <c r="HQ107" s="129"/>
      <c r="HR107" s="129"/>
      <c r="HS107" s="129"/>
      <c r="HT107" s="129"/>
      <c r="HU107" s="129"/>
      <c r="HV107" s="129"/>
      <c r="HW107" s="129"/>
      <c r="HX107" s="129"/>
      <c r="HY107" s="129"/>
      <c r="HZ107" s="129"/>
      <c r="IA107" s="129"/>
      <c r="IB107" s="129"/>
      <c r="IC107" s="129"/>
      <c r="ID107" s="129"/>
      <c r="IE107" s="129"/>
      <c r="IF107" s="129"/>
      <c r="IG107" s="129"/>
      <c r="IH107" s="129"/>
      <c r="II107" s="129"/>
      <c r="IJ107" s="129"/>
      <c r="IK107" s="129"/>
      <c r="IL107" s="129"/>
      <c r="IM107" s="129"/>
      <c r="IN107" s="129"/>
      <c r="IO107" s="129"/>
      <c r="IP107" s="129"/>
      <c r="IQ107" s="129"/>
      <c r="IR107" s="129"/>
      <c r="IS107" s="129"/>
      <c r="IT107" s="129"/>
      <c r="IU107" s="129"/>
      <c r="IV107" s="129"/>
      <c r="IW107" s="129"/>
    </row>
    <row r="108" spans="1:257" s="123" customFormat="1" ht="30" customHeigh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29"/>
      <c r="EU108" s="129"/>
      <c r="EV108" s="129"/>
      <c r="EW108" s="129"/>
      <c r="EX108" s="129"/>
      <c r="EY108" s="129"/>
      <c r="EZ108" s="129"/>
      <c r="FA108" s="129"/>
      <c r="FB108" s="129"/>
      <c r="FC108" s="129"/>
      <c r="FD108" s="129"/>
      <c r="FE108" s="129"/>
      <c r="FF108" s="129"/>
      <c r="FG108" s="129"/>
      <c r="FH108" s="129"/>
      <c r="FI108" s="129"/>
      <c r="FJ108" s="129"/>
      <c r="FK108" s="129"/>
      <c r="FL108" s="129"/>
      <c r="FM108" s="129"/>
      <c r="FN108" s="129"/>
      <c r="FO108" s="129"/>
      <c r="FP108" s="129"/>
      <c r="FQ108" s="129"/>
      <c r="FR108" s="129"/>
      <c r="FS108" s="129"/>
      <c r="FT108" s="129"/>
      <c r="FU108" s="129"/>
      <c r="FV108" s="129"/>
      <c r="FW108" s="129"/>
      <c r="FX108" s="129"/>
      <c r="FY108" s="129"/>
      <c r="FZ108" s="129"/>
      <c r="GA108" s="129"/>
      <c r="GB108" s="129"/>
      <c r="GC108" s="129"/>
      <c r="GD108" s="129"/>
      <c r="GE108" s="129"/>
      <c r="GF108" s="129"/>
      <c r="GG108" s="129"/>
      <c r="GH108" s="129"/>
      <c r="GI108" s="129"/>
      <c r="GJ108" s="129"/>
      <c r="GK108" s="129"/>
      <c r="GL108" s="129"/>
      <c r="GM108" s="129"/>
      <c r="GN108" s="129"/>
      <c r="GO108" s="129"/>
      <c r="GP108" s="129"/>
      <c r="GQ108" s="129"/>
      <c r="GR108" s="129"/>
      <c r="GS108" s="129"/>
      <c r="GT108" s="129"/>
      <c r="GU108" s="129"/>
      <c r="GV108" s="129"/>
      <c r="GW108" s="129"/>
      <c r="GX108" s="129"/>
      <c r="GY108" s="129"/>
      <c r="GZ108" s="129"/>
      <c r="HA108" s="129"/>
      <c r="HB108" s="129"/>
      <c r="HC108" s="129"/>
      <c r="HD108" s="129"/>
      <c r="HE108" s="129"/>
      <c r="HF108" s="129"/>
      <c r="HG108" s="129"/>
      <c r="HH108" s="129"/>
      <c r="HI108" s="129"/>
      <c r="HJ108" s="129"/>
      <c r="HK108" s="129"/>
      <c r="HL108" s="129"/>
      <c r="HM108" s="129"/>
      <c r="HN108" s="129"/>
      <c r="HO108" s="129"/>
      <c r="HP108" s="129"/>
      <c r="HQ108" s="129"/>
      <c r="HR108" s="129"/>
      <c r="HS108" s="129"/>
      <c r="HT108" s="129"/>
      <c r="HU108" s="129"/>
      <c r="HV108" s="129"/>
      <c r="HW108" s="129"/>
      <c r="HX108" s="129"/>
      <c r="HY108" s="129"/>
      <c r="HZ108" s="129"/>
      <c r="IA108" s="129"/>
      <c r="IB108" s="129"/>
      <c r="IC108" s="129"/>
      <c r="ID108" s="129"/>
      <c r="IE108" s="129"/>
      <c r="IF108" s="129"/>
      <c r="IG108" s="129"/>
      <c r="IH108" s="129"/>
      <c r="II108" s="129"/>
      <c r="IJ108" s="129"/>
      <c r="IK108" s="129"/>
      <c r="IL108" s="129"/>
      <c r="IM108" s="129"/>
      <c r="IN108" s="129"/>
      <c r="IO108" s="129"/>
      <c r="IP108" s="129"/>
      <c r="IQ108" s="129"/>
      <c r="IR108" s="129"/>
      <c r="IS108" s="129"/>
      <c r="IT108" s="129"/>
      <c r="IU108" s="129"/>
      <c r="IV108" s="129"/>
      <c r="IW108" s="129"/>
    </row>
    <row r="109" spans="1:257" s="123" customFormat="1" ht="30" customHeigh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129"/>
      <c r="EX109" s="129"/>
      <c r="EY109" s="129"/>
      <c r="EZ109" s="129"/>
      <c r="FA109" s="129"/>
      <c r="FB109" s="129"/>
      <c r="FC109" s="129"/>
      <c r="FD109" s="129"/>
      <c r="FE109" s="129"/>
      <c r="FF109" s="129"/>
      <c r="FG109" s="129"/>
      <c r="FH109" s="129"/>
      <c r="FI109" s="129"/>
      <c r="FJ109" s="129"/>
      <c r="FK109" s="129"/>
      <c r="FL109" s="129"/>
      <c r="FM109" s="129"/>
      <c r="FN109" s="129"/>
      <c r="FO109" s="129"/>
      <c r="FP109" s="129"/>
      <c r="FQ109" s="129"/>
      <c r="FR109" s="129"/>
      <c r="FS109" s="129"/>
      <c r="FT109" s="129"/>
      <c r="FU109" s="129"/>
      <c r="FV109" s="129"/>
      <c r="FW109" s="129"/>
      <c r="FX109" s="129"/>
      <c r="FY109" s="129"/>
      <c r="FZ109" s="129"/>
      <c r="GA109" s="129"/>
      <c r="GB109" s="129"/>
      <c r="GC109" s="129"/>
      <c r="GD109" s="129"/>
      <c r="GE109" s="129"/>
      <c r="GF109" s="129"/>
      <c r="GG109" s="129"/>
      <c r="GH109" s="129"/>
      <c r="GI109" s="129"/>
      <c r="GJ109" s="129"/>
      <c r="GK109" s="129"/>
      <c r="GL109" s="129"/>
      <c r="GM109" s="129"/>
      <c r="GN109" s="129"/>
      <c r="GO109" s="129"/>
      <c r="GP109" s="129"/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29"/>
      <c r="HB109" s="129"/>
      <c r="HC109" s="129"/>
      <c r="HD109" s="129"/>
      <c r="HE109" s="129"/>
      <c r="HF109" s="129"/>
      <c r="HG109" s="129"/>
      <c r="HH109" s="129"/>
      <c r="HI109" s="129"/>
      <c r="HJ109" s="129"/>
      <c r="HK109" s="129"/>
      <c r="HL109" s="129"/>
      <c r="HM109" s="129"/>
      <c r="HN109" s="129"/>
      <c r="HO109" s="129"/>
      <c r="HP109" s="129"/>
      <c r="HQ109" s="129"/>
      <c r="HR109" s="129"/>
      <c r="HS109" s="129"/>
      <c r="HT109" s="129"/>
      <c r="HU109" s="129"/>
      <c r="HV109" s="129"/>
      <c r="HW109" s="129"/>
      <c r="HX109" s="129"/>
      <c r="HY109" s="129"/>
      <c r="HZ109" s="129"/>
      <c r="IA109" s="129"/>
      <c r="IB109" s="129"/>
      <c r="IC109" s="129"/>
      <c r="ID109" s="129"/>
      <c r="IE109" s="129"/>
      <c r="IF109" s="129"/>
      <c r="IG109" s="129"/>
      <c r="IH109" s="129"/>
      <c r="II109" s="129"/>
      <c r="IJ109" s="129"/>
      <c r="IK109" s="129"/>
      <c r="IL109" s="129"/>
      <c r="IM109" s="129"/>
      <c r="IN109" s="129"/>
      <c r="IO109" s="129"/>
      <c r="IP109" s="129"/>
      <c r="IQ109" s="129"/>
      <c r="IR109" s="129"/>
      <c r="IS109" s="129"/>
      <c r="IT109" s="129"/>
      <c r="IU109" s="129"/>
      <c r="IV109" s="129"/>
      <c r="IW109" s="129"/>
    </row>
    <row r="110" spans="1:257" s="123" customFormat="1" ht="30" customHeigh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29"/>
      <c r="FK110" s="129"/>
      <c r="FL110" s="129"/>
      <c r="FM110" s="129"/>
      <c r="FN110" s="129"/>
      <c r="FO110" s="129"/>
      <c r="FP110" s="129"/>
      <c r="FQ110" s="129"/>
      <c r="FR110" s="129"/>
      <c r="FS110" s="129"/>
      <c r="FT110" s="129"/>
      <c r="FU110" s="129"/>
      <c r="FV110" s="129"/>
      <c r="FW110" s="129"/>
      <c r="FX110" s="129"/>
      <c r="FY110" s="129"/>
      <c r="FZ110" s="129"/>
      <c r="GA110" s="129"/>
      <c r="GB110" s="129"/>
      <c r="GC110" s="129"/>
      <c r="GD110" s="129"/>
      <c r="GE110" s="129"/>
      <c r="GF110" s="129"/>
      <c r="GG110" s="129"/>
      <c r="GH110" s="129"/>
      <c r="GI110" s="129"/>
      <c r="GJ110" s="129"/>
      <c r="GK110" s="129"/>
      <c r="GL110" s="129"/>
      <c r="GM110" s="129"/>
      <c r="GN110" s="129"/>
      <c r="GO110" s="129"/>
      <c r="GP110" s="129"/>
      <c r="GQ110" s="129"/>
      <c r="GR110" s="129"/>
      <c r="GS110" s="129"/>
      <c r="GT110" s="129"/>
      <c r="GU110" s="129"/>
      <c r="GV110" s="129"/>
      <c r="GW110" s="129"/>
      <c r="GX110" s="129"/>
      <c r="GY110" s="129"/>
      <c r="GZ110" s="129"/>
      <c r="HA110" s="129"/>
      <c r="HB110" s="129"/>
      <c r="HC110" s="129"/>
      <c r="HD110" s="129"/>
      <c r="HE110" s="129"/>
      <c r="HF110" s="129"/>
      <c r="HG110" s="129"/>
      <c r="HH110" s="129"/>
      <c r="HI110" s="129"/>
      <c r="HJ110" s="129"/>
      <c r="HK110" s="129"/>
      <c r="HL110" s="129"/>
      <c r="HM110" s="129"/>
      <c r="HN110" s="129"/>
      <c r="HO110" s="129"/>
      <c r="HP110" s="129"/>
      <c r="HQ110" s="129"/>
      <c r="HR110" s="129"/>
      <c r="HS110" s="129"/>
      <c r="HT110" s="129"/>
      <c r="HU110" s="129"/>
      <c r="HV110" s="129"/>
      <c r="HW110" s="129"/>
      <c r="HX110" s="129"/>
      <c r="HY110" s="129"/>
      <c r="HZ110" s="129"/>
      <c r="IA110" s="129"/>
      <c r="IB110" s="129"/>
      <c r="IC110" s="129"/>
      <c r="ID110" s="129"/>
      <c r="IE110" s="129"/>
      <c r="IF110" s="129"/>
      <c r="IG110" s="129"/>
      <c r="IH110" s="129"/>
      <c r="II110" s="129"/>
      <c r="IJ110" s="129"/>
      <c r="IK110" s="129"/>
      <c r="IL110" s="129"/>
      <c r="IM110" s="129"/>
      <c r="IN110" s="129"/>
      <c r="IO110" s="129"/>
      <c r="IP110" s="129"/>
      <c r="IQ110" s="129"/>
      <c r="IR110" s="129"/>
      <c r="IS110" s="129"/>
      <c r="IT110" s="129"/>
      <c r="IU110" s="129"/>
      <c r="IV110" s="129"/>
      <c r="IW110" s="129"/>
    </row>
    <row r="111" spans="1:257" s="123" customFormat="1" ht="30" customHeigh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  <c r="EL111" s="129"/>
      <c r="EM111" s="129"/>
      <c r="EN111" s="129"/>
      <c r="EO111" s="129"/>
      <c r="EP111" s="129"/>
      <c r="EQ111" s="129"/>
      <c r="ER111" s="129"/>
      <c r="ES111" s="129"/>
      <c r="ET111" s="129"/>
      <c r="EU111" s="129"/>
      <c r="EV111" s="129"/>
      <c r="EW111" s="129"/>
      <c r="EX111" s="129"/>
      <c r="EY111" s="129"/>
      <c r="EZ111" s="129"/>
      <c r="FA111" s="129"/>
      <c r="FB111" s="129"/>
      <c r="FC111" s="129"/>
      <c r="FD111" s="129"/>
      <c r="FE111" s="129"/>
      <c r="FF111" s="129"/>
      <c r="FG111" s="129"/>
      <c r="FH111" s="129"/>
      <c r="FI111" s="129"/>
      <c r="FJ111" s="129"/>
      <c r="FK111" s="129"/>
      <c r="FL111" s="129"/>
      <c r="FM111" s="129"/>
      <c r="FN111" s="129"/>
      <c r="FO111" s="129"/>
      <c r="FP111" s="129"/>
      <c r="FQ111" s="129"/>
      <c r="FR111" s="129"/>
      <c r="FS111" s="129"/>
      <c r="FT111" s="129"/>
      <c r="FU111" s="129"/>
      <c r="FV111" s="129"/>
      <c r="FW111" s="129"/>
      <c r="FX111" s="129"/>
      <c r="FY111" s="129"/>
      <c r="FZ111" s="129"/>
      <c r="GA111" s="129"/>
      <c r="GB111" s="129"/>
      <c r="GC111" s="129"/>
      <c r="GD111" s="129"/>
      <c r="GE111" s="129"/>
      <c r="GF111" s="129"/>
      <c r="GG111" s="129"/>
      <c r="GH111" s="129"/>
      <c r="GI111" s="129"/>
      <c r="GJ111" s="129"/>
      <c r="GK111" s="129"/>
      <c r="GL111" s="129"/>
      <c r="GM111" s="129"/>
      <c r="GN111" s="129"/>
      <c r="GO111" s="129"/>
      <c r="GP111" s="129"/>
      <c r="GQ111" s="129"/>
      <c r="GR111" s="129"/>
      <c r="GS111" s="129"/>
      <c r="GT111" s="129"/>
      <c r="GU111" s="129"/>
      <c r="GV111" s="129"/>
      <c r="GW111" s="129"/>
      <c r="GX111" s="129"/>
      <c r="GY111" s="129"/>
      <c r="GZ111" s="129"/>
      <c r="HA111" s="129"/>
      <c r="HB111" s="129"/>
      <c r="HC111" s="129"/>
      <c r="HD111" s="129"/>
      <c r="HE111" s="129"/>
      <c r="HF111" s="129"/>
      <c r="HG111" s="129"/>
      <c r="HH111" s="129"/>
      <c r="HI111" s="129"/>
      <c r="HJ111" s="129"/>
      <c r="HK111" s="129"/>
      <c r="HL111" s="129"/>
      <c r="HM111" s="129"/>
      <c r="HN111" s="129"/>
      <c r="HO111" s="129"/>
      <c r="HP111" s="129"/>
      <c r="HQ111" s="129"/>
      <c r="HR111" s="129"/>
      <c r="HS111" s="129"/>
      <c r="HT111" s="129"/>
      <c r="HU111" s="129"/>
      <c r="HV111" s="129"/>
      <c r="HW111" s="129"/>
      <c r="HX111" s="129"/>
      <c r="HY111" s="129"/>
      <c r="HZ111" s="129"/>
      <c r="IA111" s="129"/>
      <c r="IB111" s="129"/>
      <c r="IC111" s="129"/>
      <c r="ID111" s="129"/>
      <c r="IE111" s="129"/>
      <c r="IF111" s="129"/>
      <c r="IG111" s="129"/>
      <c r="IH111" s="129"/>
      <c r="II111" s="129"/>
      <c r="IJ111" s="129"/>
      <c r="IK111" s="129"/>
      <c r="IL111" s="129"/>
      <c r="IM111" s="129"/>
      <c r="IN111" s="129"/>
      <c r="IO111" s="129"/>
      <c r="IP111" s="129"/>
      <c r="IQ111" s="129"/>
      <c r="IR111" s="129"/>
      <c r="IS111" s="129"/>
      <c r="IT111" s="129"/>
      <c r="IU111" s="129"/>
      <c r="IV111" s="129"/>
      <c r="IW111" s="129"/>
    </row>
    <row r="112" spans="1:257" s="123" customFormat="1" ht="30" customHeigh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  <c r="EF112" s="129"/>
      <c r="EG112" s="129"/>
      <c r="EH112" s="129"/>
      <c r="EI112" s="129"/>
      <c r="EJ112" s="129"/>
      <c r="EK112" s="129"/>
      <c r="EL112" s="129"/>
      <c r="EM112" s="129"/>
      <c r="EN112" s="129"/>
      <c r="EO112" s="129"/>
      <c r="EP112" s="129"/>
      <c r="EQ112" s="129"/>
      <c r="ER112" s="129"/>
      <c r="ES112" s="129"/>
      <c r="ET112" s="129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29"/>
      <c r="FK112" s="129"/>
      <c r="FL112" s="129"/>
      <c r="FM112" s="129"/>
      <c r="FN112" s="129"/>
      <c r="FO112" s="129"/>
      <c r="FP112" s="129"/>
      <c r="FQ112" s="129"/>
      <c r="FR112" s="129"/>
      <c r="FS112" s="129"/>
      <c r="FT112" s="129"/>
      <c r="FU112" s="129"/>
      <c r="FV112" s="129"/>
      <c r="FW112" s="129"/>
      <c r="FX112" s="129"/>
      <c r="FY112" s="129"/>
      <c r="FZ112" s="129"/>
      <c r="GA112" s="129"/>
      <c r="GB112" s="129"/>
      <c r="GC112" s="129"/>
      <c r="GD112" s="129"/>
      <c r="GE112" s="129"/>
      <c r="GF112" s="129"/>
      <c r="GG112" s="129"/>
      <c r="GH112" s="129"/>
      <c r="GI112" s="129"/>
      <c r="GJ112" s="129"/>
      <c r="GK112" s="129"/>
      <c r="GL112" s="129"/>
      <c r="GM112" s="129"/>
      <c r="GN112" s="129"/>
      <c r="GO112" s="129"/>
      <c r="GP112" s="129"/>
      <c r="GQ112" s="129"/>
      <c r="GR112" s="129"/>
      <c r="GS112" s="129"/>
      <c r="GT112" s="129"/>
      <c r="GU112" s="129"/>
      <c r="GV112" s="129"/>
      <c r="GW112" s="129"/>
      <c r="GX112" s="129"/>
      <c r="GY112" s="129"/>
      <c r="GZ112" s="129"/>
      <c r="HA112" s="129"/>
      <c r="HB112" s="129"/>
      <c r="HC112" s="129"/>
      <c r="HD112" s="129"/>
      <c r="HE112" s="129"/>
      <c r="HF112" s="129"/>
      <c r="HG112" s="129"/>
      <c r="HH112" s="129"/>
      <c r="HI112" s="129"/>
      <c r="HJ112" s="129"/>
      <c r="HK112" s="129"/>
      <c r="HL112" s="129"/>
      <c r="HM112" s="129"/>
      <c r="HN112" s="129"/>
      <c r="HO112" s="129"/>
      <c r="HP112" s="129"/>
      <c r="HQ112" s="129"/>
      <c r="HR112" s="129"/>
      <c r="HS112" s="129"/>
      <c r="HT112" s="129"/>
      <c r="HU112" s="129"/>
      <c r="HV112" s="129"/>
      <c r="HW112" s="129"/>
      <c r="HX112" s="129"/>
      <c r="HY112" s="129"/>
      <c r="HZ112" s="129"/>
      <c r="IA112" s="129"/>
      <c r="IB112" s="129"/>
      <c r="IC112" s="129"/>
      <c r="ID112" s="129"/>
      <c r="IE112" s="129"/>
      <c r="IF112" s="129"/>
      <c r="IG112" s="129"/>
      <c r="IH112" s="129"/>
      <c r="II112" s="129"/>
      <c r="IJ112" s="129"/>
      <c r="IK112" s="129"/>
      <c r="IL112" s="129"/>
      <c r="IM112" s="129"/>
      <c r="IN112" s="129"/>
      <c r="IO112" s="129"/>
      <c r="IP112" s="129"/>
      <c r="IQ112" s="129"/>
      <c r="IR112" s="129"/>
      <c r="IS112" s="129"/>
      <c r="IT112" s="129"/>
      <c r="IU112" s="129"/>
      <c r="IV112" s="129"/>
      <c r="IW112" s="129"/>
    </row>
    <row r="113" spans="1:257" s="123" customFormat="1" ht="30" customHeigh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29"/>
      <c r="EU113" s="129"/>
      <c r="EV113" s="129"/>
      <c r="EW113" s="129"/>
      <c r="EX113" s="129"/>
      <c r="EY113" s="129"/>
      <c r="EZ113" s="129"/>
      <c r="FA113" s="129"/>
      <c r="FB113" s="129"/>
      <c r="FC113" s="129"/>
      <c r="FD113" s="129"/>
      <c r="FE113" s="129"/>
      <c r="FF113" s="129"/>
      <c r="FG113" s="129"/>
      <c r="FH113" s="129"/>
      <c r="FI113" s="129"/>
      <c r="FJ113" s="129"/>
      <c r="FK113" s="129"/>
      <c r="FL113" s="129"/>
      <c r="FM113" s="129"/>
      <c r="FN113" s="129"/>
      <c r="FO113" s="129"/>
      <c r="FP113" s="129"/>
      <c r="FQ113" s="129"/>
      <c r="FR113" s="129"/>
      <c r="FS113" s="129"/>
      <c r="FT113" s="129"/>
      <c r="FU113" s="129"/>
      <c r="FV113" s="129"/>
      <c r="FW113" s="129"/>
      <c r="FX113" s="129"/>
      <c r="FY113" s="129"/>
      <c r="FZ113" s="129"/>
      <c r="GA113" s="129"/>
      <c r="GB113" s="129"/>
      <c r="GC113" s="129"/>
      <c r="GD113" s="129"/>
      <c r="GE113" s="129"/>
      <c r="GF113" s="129"/>
      <c r="GG113" s="129"/>
      <c r="GH113" s="129"/>
      <c r="GI113" s="129"/>
      <c r="GJ113" s="129"/>
      <c r="GK113" s="129"/>
      <c r="GL113" s="129"/>
      <c r="GM113" s="129"/>
      <c r="GN113" s="129"/>
      <c r="GO113" s="129"/>
      <c r="GP113" s="129"/>
      <c r="GQ113" s="129"/>
      <c r="GR113" s="129"/>
      <c r="GS113" s="129"/>
      <c r="GT113" s="129"/>
      <c r="GU113" s="129"/>
      <c r="GV113" s="129"/>
      <c r="GW113" s="129"/>
      <c r="GX113" s="129"/>
      <c r="GY113" s="129"/>
      <c r="GZ113" s="129"/>
      <c r="HA113" s="129"/>
      <c r="HB113" s="129"/>
      <c r="HC113" s="129"/>
      <c r="HD113" s="129"/>
      <c r="HE113" s="129"/>
      <c r="HF113" s="129"/>
      <c r="HG113" s="129"/>
      <c r="HH113" s="129"/>
      <c r="HI113" s="129"/>
      <c r="HJ113" s="129"/>
      <c r="HK113" s="129"/>
      <c r="HL113" s="129"/>
      <c r="HM113" s="129"/>
      <c r="HN113" s="129"/>
      <c r="HO113" s="129"/>
      <c r="HP113" s="129"/>
      <c r="HQ113" s="129"/>
      <c r="HR113" s="129"/>
      <c r="HS113" s="129"/>
      <c r="HT113" s="129"/>
      <c r="HU113" s="129"/>
      <c r="HV113" s="129"/>
      <c r="HW113" s="129"/>
      <c r="HX113" s="129"/>
      <c r="HY113" s="129"/>
      <c r="HZ113" s="129"/>
      <c r="IA113" s="129"/>
      <c r="IB113" s="129"/>
      <c r="IC113" s="129"/>
      <c r="ID113" s="129"/>
      <c r="IE113" s="129"/>
      <c r="IF113" s="129"/>
      <c r="IG113" s="129"/>
      <c r="IH113" s="129"/>
      <c r="II113" s="129"/>
      <c r="IJ113" s="129"/>
      <c r="IK113" s="129"/>
      <c r="IL113" s="129"/>
      <c r="IM113" s="129"/>
      <c r="IN113" s="129"/>
      <c r="IO113" s="129"/>
      <c r="IP113" s="129"/>
      <c r="IQ113" s="129"/>
      <c r="IR113" s="129"/>
      <c r="IS113" s="129"/>
      <c r="IT113" s="129"/>
      <c r="IU113" s="129"/>
      <c r="IV113" s="129"/>
      <c r="IW113" s="129"/>
    </row>
    <row r="114" spans="1:257" s="123" customFormat="1" ht="30" customHeigh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  <c r="EF114" s="129"/>
      <c r="EG114" s="129"/>
      <c r="EH114" s="129"/>
      <c r="EI114" s="129"/>
      <c r="EJ114" s="129"/>
      <c r="EK114" s="129"/>
      <c r="EL114" s="129"/>
      <c r="EM114" s="129"/>
      <c r="EN114" s="129"/>
      <c r="EO114" s="129"/>
      <c r="EP114" s="129"/>
      <c r="EQ114" s="129"/>
      <c r="ER114" s="129"/>
      <c r="ES114" s="129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129"/>
      <c r="FI114" s="129"/>
      <c r="FJ114" s="129"/>
      <c r="FK114" s="129"/>
      <c r="FL114" s="129"/>
      <c r="FM114" s="129"/>
      <c r="FN114" s="129"/>
      <c r="FO114" s="129"/>
      <c r="FP114" s="129"/>
      <c r="FQ114" s="129"/>
      <c r="FR114" s="129"/>
      <c r="FS114" s="129"/>
      <c r="FT114" s="129"/>
      <c r="FU114" s="129"/>
      <c r="FV114" s="129"/>
      <c r="FW114" s="129"/>
      <c r="FX114" s="129"/>
      <c r="FY114" s="129"/>
      <c r="FZ114" s="129"/>
      <c r="GA114" s="129"/>
      <c r="GB114" s="129"/>
      <c r="GC114" s="129"/>
      <c r="GD114" s="129"/>
      <c r="GE114" s="129"/>
      <c r="GF114" s="129"/>
      <c r="GG114" s="129"/>
      <c r="GH114" s="129"/>
      <c r="GI114" s="129"/>
      <c r="GJ114" s="129"/>
      <c r="GK114" s="129"/>
      <c r="GL114" s="129"/>
      <c r="GM114" s="129"/>
      <c r="GN114" s="129"/>
      <c r="GO114" s="129"/>
      <c r="GP114" s="129"/>
      <c r="GQ114" s="129"/>
      <c r="GR114" s="129"/>
      <c r="GS114" s="129"/>
      <c r="GT114" s="129"/>
      <c r="GU114" s="129"/>
      <c r="GV114" s="129"/>
      <c r="GW114" s="129"/>
      <c r="GX114" s="129"/>
      <c r="GY114" s="129"/>
      <c r="GZ114" s="129"/>
      <c r="HA114" s="129"/>
      <c r="HB114" s="129"/>
      <c r="HC114" s="129"/>
      <c r="HD114" s="129"/>
      <c r="HE114" s="129"/>
      <c r="HF114" s="129"/>
      <c r="HG114" s="129"/>
      <c r="HH114" s="129"/>
      <c r="HI114" s="129"/>
      <c r="HJ114" s="129"/>
      <c r="HK114" s="129"/>
      <c r="HL114" s="129"/>
      <c r="HM114" s="129"/>
      <c r="HN114" s="129"/>
      <c r="HO114" s="129"/>
      <c r="HP114" s="129"/>
      <c r="HQ114" s="129"/>
      <c r="HR114" s="129"/>
      <c r="HS114" s="129"/>
      <c r="HT114" s="129"/>
      <c r="HU114" s="129"/>
      <c r="HV114" s="129"/>
      <c r="HW114" s="129"/>
      <c r="HX114" s="129"/>
      <c r="HY114" s="129"/>
      <c r="HZ114" s="129"/>
      <c r="IA114" s="129"/>
      <c r="IB114" s="129"/>
      <c r="IC114" s="129"/>
      <c r="ID114" s="129"/>
      <c r="IE114" s="129"/>
      <c r="IF114" s="129"/>
      <c r="IG114" s="129"/>
      <c r="IH114" s="129"/>
      <c r="II114" s="129"/>
      <c r="IJ114" s="129"/>
      <c r="IK114" s="129"/>
      <c r="IL114" s="129"/>
      <c r="IM114" s="129"/>
      <c r="IN114" s="129"/>
      <c r="IO114" s="129"/>
      <c r="IP114" s="129"/>
      <c r="IQ114" s="129"/>
      <c r="IR114" s="129"/>
      <c r="IS114" s="129"/>
      <c r="IT114" s="129"/>
      <c r="IU114" s="129"/>
      <c r="IV114" s="129"/>
      <c r="IW114" s="129"/>
    </row>
    <row r="115" spans="1:257" s="123" customFormat="1" ht="30" customHeigh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29"/>
      <c r="HW115" s="129"/>
      <c r="HX115" s="129"/>
      <c r="HY115" s="129"/>
      <c r="HZ115" s="129"/>
      <c r="IA115" s="129"/>
      <c r="IB115" s="129"/>
      <c r="IC115" s="129"/>
      <c r="ID115" s="129"/>
      <c r="IE115" s="129"/>
      <c r="IF115" s="129"/>
      <c r="IG115" s="129"/>
      <c r="IH115" s="129"/>
      <c r="II115" s="129"/>
      <c r="IJ115" s="129"/>
      <c r="IK115" s="129"/>
      <c r="IL115" s="129"/>
      <c r="IM115" s="129"/>
      <c r="IN115" s="129"/>
      <c r="IO115" s="129"/>
      <c r="IP115" s="129"/>
      <c r="IQ115" s="129"/>
      <c r="IR115" s="129"/>
      <c r="IS115" s="129"/>
      <c r="IT115" s="129"/>
      <c r="IU115" s="129"/>
      <c r="IV115" s="129"/>
      <c r="IW115" s="129"/>
    </row>
    <row r="116" spans="1:257" s="123" customFormat="1" ht="30" customHeigh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29"/>
      <c r="EU116" s="129"/>
      <c r="EV116" s="129"/>
      <c r="EW116" s="129"/>
      <c r="EX116" s="129"/>
      <c r="EY116" s="129"/>
      <c r="EZ116" s="129"/>
      <c r="FA116" s="129"/>
      <c r="FB116" s="129"/>
      <c r="FC116" s="129"/>
      <c r="FD116" s="129"/>
      <c r="FE116" s="129"/>
      <c r="FF116" s="129"/>
      <c r="FG116" s="129"/>
      <c r="FH116" s="129"/>
      <c r="FI116" s="129"/>
      <c r="FJ116" s="129"/>
      <c r="FK116" s="129"/>
      <c r="FL116" s="129"/>
      <c r="FM116" s="129"/>
      <c r="FN116" s="129"/>
      <c r="FO116" s="129"/>
      <c r="FP116" s="129"/>
      <c r="FQ116" s="129"/>
      <c r="FR116" s="129"/>
      <c r="FS116" s="129"/>
      <c r="FT116" s="129"/>
      <c r="FU116" s="129"/>
      <c r="FV116" s="129"/>
      <c r="FW116" s="129"/>
      <c r="FX116" s="129"/>
      <c r="FY116" s="129"/>
      <c r="FZ116" s="129"/>
      <c r="GA116" s="129"/>
      <c r="GB116" s="129"/>
      <c r="GC116" s="129"/>
      <c r="GD116" s="129"/>
      <c r="GE116" s="129"/>
      <c r="GF116" s="129"/>
      <c r="GG116" s="129"/>
      <c r="GH116" s="129"/>
      <c r="GI116" s="129"/>
      <c r="GJ116" s="129"/>
      <c r="GK116" s="129"/>
      <c r="GL116" s="129"/>
      <c r="GM116" s="129"/>
      <c r="GN116" s="129"/>
      <c r="GO116" s="129"/>
      <c r="GP116" s="129"/>
      <c r="GQ116" s="129"/>
      <c r="GR116" s="129"/>
      <c r="GS116" s="129"/>
      <c r="GT116" s="129"/>
      <c r="GU116" s="129"/>
      <c r="GV116" s="129"/>
      <c r="GW116" s="129"/>
      <c r="GX116" s="129"/>
      <c r="GY116" s="129"/>
      <c r="GZ116" s="129"/>
      <c r="HA116" s="129"/>
      <c r="HB116" s="129"/>
      <c r="HC116" s="129"/>
      <c r="HD116" s="129"/>
      <c r="HE116" s="129"/>
      <c r="HF116" s="129"/>
      <c r="HG116" s="129"/>
      <c r="HH116" s="129"/>
      <c r="HI116" s="129"/>
      <c r="HJ116" s="129"/>
      <c r="HK116" s="129"/>
      <c r="HL116" s="129"/>
      <c r="HM116" s="129"/>
      <c r="HN116" s="129"/>
      <c r="HO116" s="129"/>
      <c r="HP116" s="129"/>
      <c r="HQ116" s="129"/>
      <c r="HR116" s="129"/>
      <c r="HS116" s="129"/>
      <c r="HT116" s="129"/>
      <c r="HU116" s="129"/>
      <c r="HV116" s="129"/>
      <c r="HW116" s="129"/>
      <c r="HX116" s="129"/>
      <c r="HY116" s="129"/>
      <c r="HZ116" s="129"/>
      <c r="IA116" s="129"/>
      <c r="IB116" s="129"/>
      <c r="IC116" s="129"/>
      <c r="ID116" s="129"/>
      <c r="IE116" s="129"/>
      <c r="IF116" s="129"/>
      <c r="IG116" s="129"/>
      <c r="IH116" s="129"/>
      <c r="II116" s="129"/>
      <c r="IJ116" s="129"/>
      <c r="IK116" s="129"/>
      <c r="IL116" s="129"/>
      <c r="IM116" s="129"/>
      <c r="IN116" s="129"/>
      <c r="IO116" s="129"/>
      <c r="IP116" s="129"/>
      <c r="IQ116" s="129"/>
      <c r="IR116" s="129"/>
      <c r="IS116" s="129"/>
      <c r="IT116" s="129"/>
      <c r="IU116" s="129"/>
      <c r="IV116" s="129"/>
      <c r="IW116" s="129"/>
    </row>
    <row r="117" spans="1:257" s="123" customFormat="1" ht="30" customHeigh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29"/>
      <c r="EF117" s="129"/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29"/>
      <c r="ES117" s="129"/>
      <c r="ET117" s="129"/>
      <c r="EU117" s="129"/>
      <c r="EV117" s="129"/>
      <c r="EW117" s="129"/>
      <c r="EX117" s="129"/>
      <c r="EY117" s="129"/>
      <c r="EZ117" s="129"/>
      <c r="FA117" s="129"/>
      <c r="FB117" s="129"/>
      <c r="FC117" s="129"/>
      <c r="FD117" s="129"/>
      <c r="FE117" s="129"/>
      <c r="FF117" s="129"/>
      <c r="FG117" s="129"/>
      <c r="FH117" s="129"/>
      <c r="FI117" s="129"/>
      <c r="FJ117" s="129"/>
      <c r="FK117" s="129"/>
      <c r="FL117" s="129"/>
      <c r="FM117" s="129"/>
      <c r="FN117" s="129"/>
      <c r="FO117" s="129"/>
      <c r="FP117" s="129"/>
      <c r="FQ117" s="129"/>
      <c r="FR117" s="129"/>
      <c r="FS117" s="129"/>
      <c r="FT117" s="129"/>
      <c r="FU117" s="129"/>
      <c r="FV117" s="129"/>
      <c r="FW117" s="129"/>
      <c r="FX117" s="129"/>
      <c r="FY117" s="129"/>
      <c r="FZ117" s="129"/>
      <c r="GA117" s="129"/>
      <c r="GB117" s="129"/>
      <c r="GC117" s="129"/>
      <c r="GD117" s="129"/>
      <c r="GE117" s="129"/>
      <c r="GF117" s="129"/>
      <c r="GG117" s="129"/>
      <c r="GH117" s="129"/>
      <c r="GI117" s="129"/>
      <c r="GJ117" s="129"/>
      <c r="GK117" s="129"/>
      <c r="GL117" s="129"/>
      <c r="GM117" s="129"/>
      <c r="GN117" s="129"/>
      <c r="GO117" s="129"/>
      <c r="GP117" s="129"/>
      <c r="GQ117" s="129"/>
      <c r="GR117" s="129"/>
      <c r="GS117" s="129"/>
      <c r="GT117" s="129"/>
      <c r="GU117" s="129"/>
      <c r="GV117" s="129"/>
      <c r="GW117" s="129"/>
      <c r="GX117" s="129"/>
      <c r="GY117" s="129"/>
      <c r="GZ117" s="129"/>
      <c r="HA117" s="129"/>
      <c r="HB117" s="129"/>
      <c r="HC117" s="129"/>
      <c r="HD117" s="129"/>
      <c r="HE117" s="129"/>
      <c r="HF117" s="129"/>
      <c r="HG117" s="129"/>
      <c r="HH117" s="129"/>
      <c r="HI117" s="129"/>
      <c r="HJ117" s="129"/>
      <c r="HK117" s="129"/>
      <c r="HL117" s="129"/>
      <c r="HM117" s="129"/>
      <c r="HN117" s="129"/>
      <c r="HO117" s="129"/>
      <c r="HP117" s="129"/>
      <c r="HQ117" s="129"/>
      <c r="HR117" s="129"/>
      <c r="HS117" s="129"/>
      <c r="HT117" s="129"/>
      <c r="HU117" s="129"/>
      <c r="HV117" s="129"/>
      <c r="HW117" s="129"/>
      <c r="HX117" s="129"/>
      <c r="HY117" s="129"/>
      <c r="HZ117" s="129"/>
      <c r="IA117" s="129"/>
      <c r="IB117" s="129"/>
      <c r="IC117" s="129"/>
      <c r="ID117" s="129"/>
      <c r="IE117" s="129"/>
      <c r="IF117" s="129"/>
      <c r="IG117" s="129"/>
      <c r="IH117" s="129"/>
      <c r="II117" s="129"/>
      <c r="IJ117" s="129"/>
      <c r="IK117" s="129"/>
      <c r="IL117" s="129"/>
      <c r="IM117" s="129"/>
      <c r="IN117" s="129"/>
      <c r="IO117" s="129"/>
      <c r="IP117" s="129"/>
      <c r="IQ117" s="129"/>
      <c r="IR117" s="129"/>
      <c r="IS117" s="129"/>
      <c r="IT117" s="129"/>
      <c r="IU117" s="129"/>
      <c r="IV117" s="129"/>
      <c r="IW117" s="129"/>
    </row>
    <row r="118" spans="1:257" s="123" customFormat="1" ht="30" customHeigh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  <c r="EF118" s="129"/>
      <c r="EG118" s="129"/>
      <c r="EH118" s="129"/>
      <c r="EI118" s="129"/>
      <c r="EJ118" s="129"/>
      <c r="EK118" s="129"/>
      <c r="EL118" s="129"/>
      <c r="EM118" s="129"/>
      <c r="EN118" s="129"/>
      <c r="EO118" s="129"/>
      <c r="EP118" s="129"/>
      <c r="EQ118" s="129"/>
      <c r="ER118" s="129"/>
      <c r="ES118" s="129"/>
      <c r="ET118" s="129"/>
      <c r="EU118" s="129"/>
      <c r="EV118" s="129"/>
      <c r="EW118" s="129"/>
      <c r="EX118" s="129"/>
      <c r="EY118" s="129"/>
      <c r="EZ118" s="129"/>
      <c r="FA118" s="129"/>
      <c r="FB118" s="129"/>
      <c r="FC118" s="129"/>
      <c r="FD118" s="129"/>
      <c r="FE118" s="129"/>
      <c r="FF118" s="129"/>
      <c r="FG118" s="129"/>
      <c r="FH118" s="129"/>
      <c r="FI118" s="129"/>
      <c r="FJ118" s="129"/>
      <c r="FK118" s="129"/>
      <c r="FL118" s="129"/>
      <c r="FM118" s="129"/>
      <c r="FN118" s="129"/>
      <c r="FO118" s="129"/>
      <c r="FP118" s="129"/>
      <c r="FQ118" s="129"/>
      <c r="FR118" s="129"/>
      <c r="FS118" s="129"/>
      <c r="FT118" s="129"/>
      <c r="FU118" s="129"/>
      <c r="FV118" s="129"/>
      <c r="FW118" s="129"/>
      <c r="FX118" s="129"/>
      <c r="FY118" s="129"/>
      <c r="FZ118" s="129"/>
      <c r="GA118" s="129"/>
      <c r="GB118" s="129"/>
      <c r="GC118" s="129"/>
      <c r="GD118" s="129"/>
      <c r="GE118" s="129"/>
      <c r="GF118" s="129"/>
      <c r="GG118" s="129"/>
      <c r="GH118" s="129"/>
      <c r="GI118" s="129"/>
      <c r="GJ118" s="129"/>
      <c r="GK118" s="129"/>
      <c r="GL118" s="129"/>
      <c r="GM118" s="129"/>
      <c r="GN118" s="129"/>
      <c r="GO118" s="129"/>
      <c r="GP118" s="129"/>
      <c r="GQ118" s="129"/>
      <c r="GR118" s="129"/>
      <c r="GS118" s="129"/>
      <c r="GT118" s="129"/>
      <c r="GU118" s="129"/>
      <c r="GV118" s="129"/>
      <c r="GW118" s="129"/>
      <c r="GX118" s="129"/>
      <c r="GY118" s="129"/>
      <c r="GZ118" s="129"/>
      <c r="HA118" s="129"/>
      <c r="HB118" s="129"/>
      <c r="HC118" s="129"/>
      <c r="HD118" s="129"/>
      <c r="HE118" s="129"/>
      <c r="HF118" s="129"/>
      <c r="HG118" s="129"/>
      <c r="HH118" s="129"/>
      <c r="HI118" s="129"/>
      <c r="HJ118" s="129"/>
      <c r="HK118" s="129"/>
      <c r="HL118" s="129"/>
      <c r="HM118" s="129"/>
      <c r="HN118" s="129"/>
      <c r="HO118" s="129"/>
      <c r="HP118" s="129"/>
      <c r="HQ118" s="129"/>
      <c r="HR118" s="129"/>
      <c r="HS118" s="129"/>
      <c r="HT118" s="129"/>
      <c r="HU118" s="129"/>
      <c r="HV118" s="129"/>
      <c r="HW118" s="129"/>
      <c r="HX118" s="129"/>
      <c r="HY118" s="129"/>
      <c r="HZ118" s="129"/>
      <c r="IA118" s="129"/>
      <c r="IB118" s="129"/>
      <c r="IC118" s="129"/>
      <c r="ID118" s="129"/>
      <c r="IE118" s="129"/>
      <c r="IF118" s="129"/>
      <c r="IG118" s="129"/>
      <c r="IH118" s="129"/>
      <c r="II118" s="129"/>
      <c r="IJ118" s="129"/>
      <c r="IK118" s="129"/>
      <c r="IL118" s="129"/>
      <c r="IM118" s="129"/>
      <c r="IN118" s="129"/>
      <c r="IO118" s="129"/>
      <c r="IP118" s="129"/>
      <c r="IQ118" s="129"/>
      <c r="IR118" s="129"/>
      <c r="IS118" s="129"/>
      <c r="IT118" s="129"/>
      <c r="IU118" s="129"/>
      <c r="IV118" s="129"/>
      <c r="IW118" s="129"/>
    </row>
    <row r="119" spans="1:257" s="123" customFormat="1" ht="30" customHeigh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29"/>
      <c r="EU119" s="129"/>
      <c r="EV119" s="129"/>
      <c r="EW119" s="129"/>
      <c r="EX119" s="129"/>
      <c r="EY119" s="129"/>
      <c r="EZ119" s="129"/>
      <c r="FA119" s="129"/>
      <c r="FB119" s="129"/>
      <c r="FC119" s="129"/>
      <c r="FD119" s="129"/>
      <c r="FE119" s="129"/>
      <c r="FF119" s="129"/>
      <c r="FG119" s="129"/>
      <c r="FH119" s="129"/>
      <c r="FI119" s="129"/>
      <c r="FJ119" s="129"/>
      <c r="FK119" s="129"/>
      <c r="FL119" s="129"/>
      <c r="FM119" s="129"/>
      <c r="FN119" s="129"/>
      <c r="FO119" s="129"/>
      <c r="FP119" s="129"/>
      <c r="FQ119" s="129"/>
      <c r="FR119" s="129"/>
      <c r="FS119" s="129"/>
      <c r="FT119" s="129"/>
      <c r="FU119" s="129"/>
      <c r="FV119" s="129"/>
      <c r="FW119" s="129"/>
      <c r="FX119" s="129"/>
      <c r="FY119" s="129"/>
      <c r="FZ119" s="129"/>
      <c r="GA119" s="129"/>
      <c r="GB119" s="129"/>
      <c r="GC119" s="129"/>
      <c r="GD119" s="129"/>
      <c r="GE119" s="129"/>
      <c r="GF119" s="129"/>
      <c r="GG119" s="129"/>
      <c r="GH119" s="129"/>
      <c r="GI119" s="129"/>
      <c r="GJ119" s="129"/>
      <c r="GK119" s="129"/>
      <c r="GL119" s="129"/>
      <c r="GM119" s="129"/>
      <c r="GN119" s="129"/>
      <c r="GO119" s="129"/>
      <c r="GP119" s="129"/>
      <c r="GQ119" s="129"/>
      <c r="GR119" s="129"/>
      <c r="GS119" s="129"/>
      <c r="GT119" s="129"/>
      <c r="GU119" s="129"/>
      <c r="GV119" s="129"/>
      <c r="GW119" s="129"/>
      <c r="GX119" s="129"/>
      <c r="GY119" s="129"/>
      <c r="GZ119" s="129"/>
      <c r="HA119" s="129"/>
      <c r="HB119" s="129"/>
      <c r="HC119" s="129"/>
      <c r="HD119" s="129"/>
      <c r="HE119" s="129"/>
      <c r="HF119" s="129"/>
      <c r="HG119" s="129"/>
      <c r="HH119" s="129"/>
      <c r="HI119" s="129"/>
      <c r="HJ119" s="129"/>
      <c r="HK119" s="129"/>
      <c r="HL119" s="129"/>
      <c r="HM119" s="129"/>
      <c r="HN119" s="129"/>
      <c r="HO119" s="129"/>
      <c r="HP119" s="129"/>
      <c r="HQ119" s="129"/>
      <c r="HR119" s="129"/>
      <c r="HS119" s="129"/>
      <c r="HT119" s="129"/>
      <c r="HU119" s="129"/>
      <c r="HV119" s="129"/>
      <c r="HW119" s="129"/>
      <c r="HX119" s="129"/>
      <c r="HY119" s="129"/>
      <c r="HZ119" s="129"/>
      <c r="IA119" s="129"/>
      <c r="IB119" s="129"/>
      <c r="IC119" s="129"/>
      <c r="ID119" s="129"/>
      <c r="IE119" s="129"/>
      <c r="IF119" s="129"/>
      <c r="IG119" s="129"/>
      <c r="IH119" s="129"/>
      <c r="II119" s="129"/>
      <c r="IJ119" s="129"/>
      <c r="IK119" s="129"/>
      <c r="IL119" s="129"/>
      <c r="IM119" s="129"/>
      <c r="IN119" s="129"/>
      <c r="IO119" s="129"/>
      <c r="IP119" s="129"/>
      <c r="IQ119" s="129"/>
      <c r="IR119" s="129"/>
      <c r="IS119" s="129"/>
      <c r="IT119" s="129"/>
      <c r="IU119" s="129"/>
      <c r="IV119" s="129"/>
      <c r="IW119" s="129"/>
    </row>
    <row r="120" spans="1:257" s="123" customFormat="1" ht="30" customHeigh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29"/>
      <c r="FB120" s="129"/>
      <c r="FC120" s="129"/>
      <c r="FD120" s="129"/>
      <c r="FE120" s="129"/>
      <c r="FF120" s="129"/>
      <c r="FG120" s="129"/>
      <c r="FH120" s="129"/>
      <c r="FI120" s="129"/>
      <c r="FJ120" s="129"/>
      <c r="FK120" s="129"/>
      <c r="FL120" s="129"/>
      <c r="FM120" s="129"/>
      <c r="FN120" s="129"/>
      <c r="FO120" s="129"/>
      <c r="FP120" s="129"/>
      <c r="FQ120" s="129"/>
      <c r="FR120" s="129"/>
      <c r="FS120" s="129"/>
      <c r="FT120" s="129"/>
      <c r="FU120" s="129"/>
      <c r="FV120" s="129"/>
      <c r="FW120" s="129"/>
      <c r="FX120" s="129"/>
      <c r="FY120" s="129"/>
      <c r="FZ120" s="129"/>
      <c r="GA120" s="129"/>
      <c r="GB120" s="129"/>
      <c r="GC120" s="129"/>
      <c r="GD120" s="129"/>
      <c r="GE120" s="129"/>
      <c r="GF120" s="129"/>
      <c r="GG120" s="129"/>
      <c r="GH120" s="129"/>
      <c r="GI120" s="129"/>
      <c r="GJ120" s="129"/>
      <c r="GK120" s="129"/>
      <c r="GL120" s="129"/>
      <c r="GM120" s="129"/>
      <c r="GN120" s="129"/>
      <c r="GO120" s="129"/>
      <c r="GP120" s="129"/>
      <c r="GQ120" s="129"/>
      <c r="GR120" s="129"/>
      <c r="GS120" s="129"/>
      <c r="GT120" s="129"/>
      <c r="GU120" s="129"/>
      <c r="GV120" s="129"/>
      <c r="GW120" s="129"/>
      <c r="GX120" s="129"/>
      <c r="GY120" s="129"/>
      <c r="GZ120" s="129"/>
      <c r="HA120" s="129"/>
      <c r="HB120" s="129"/>
      <c r="HC120" s="129"/>
      <c r="HD120" s="129"/>
      <c r="HE120" s="129"/>
      <c r="HF120" s="129"/>
      <c r="HG120" s="129"/>
      <c r="HH120" s="129"/>
      <c r="HI120" s="129"/>
      <c r="HJ120" s="129"/>
      <c r="HK120" s="129"/>
      <c r="HL120" s="129"/>
      <c r="HM120" s="129"/>
      <c r="HN120" s="129"/>
      <c r="HO120" s="129"/>
      <c r="HP120" s="129"/>
      <c r="HQ120" s="129"/>
      <c r="HR120" s="129"/>
      <c r="HS120" s="129"/>
      <c r="HT120" s="129"/>
      <c r="HU120" s="129"/>
      <c r="HV120" s="129"/>
      <c r="HW120" s="129"/>
      <c r="HX120" s="129"/>
      <c r="HY120" s="129"/>
      <c r="HZ120" s="129"/>
      <c r="IA120" s="129"/>
      <c r="IB120" s="129"/>
      <c r="IC120" s="129"/>
      <c r="ID120" s="129"/>
      <c r="IE120" s="129"/>
      <c r="IF120" s="129"/>
      <c r="IG120" s="129"/>
      <c r="IH120" s="129"/>
      <c r="II120" s="129"/>
      <c r="IJ120" s="129"/>
      <c r="IK120" s="129"/>
      <c r="IL120" s="129"/>
      <c r="IM120" s="129"/>
      <c r="IN120" s="129"/>
      <c r="IO120" s="129"/>
      <c r="IP120" s="129"/>
      <c r="IQ120" s="129"/>
      <c r="IR120" s="129"/>
      <c r="IS120" s="129"/>
      <c r="IT120" s="129"/>
      <c r="IU120" s="129"/>
      <c r="IV120" s="129"/>
      <c r="IW120" s="129"/>
    </row>
    <row r="121" spans="1:257" s="123" customFormat="1" ht="30" customHeigh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29"/>
      <c r="EU121" s="129"/>
      <c r="EV121" s="129"/>
      <c r="EW121" s="129"/>
      <c r="EX121" s="129"/>
      <c r="EY121" s="129"/>
      <c r="EZ121" s="129"/>
      <c r="FA121" s="129"/>
      <c r="FB121" s="129"/>
      <c r="FC121" s="129"/>
      <c r="FD121" s="129"/>
      <c r="FE121" s="129"/>
      <c r="FF121" s="129"/>
      <c r="FG121" s="129"/>
      <c r="FH121" s="129"/>
      <c r="FI121" s="129"/>
      <c r="FJ121" s="129"/>
      <c r="FK121" s="129"/>
      <c r="FL121" s="129"/>
      <c r="FM121" s="129"/>
      <c r="FN121" s="129"/>
      <c r="FO121" s="129"/>
      <c r="FP121" s="129"/>
      <c r="FQ121" s="129"/>
      <c r="FR121" s="129"/>
      <c r="FS121" s="129"/>
      <c r="FT121" s="129"/>
      <c r="FU121" s="129"/>
      <c r="FV121" s="129"/>
      <c r="FW121" s="129"/>
      <c r="FX121" s="129"/>
      <c r="FY121" s="129"/>
      <c r="FZ121" s="129"/>
      <c r="GA121" s="129"/>
      <c r="GB121" s="129"/>
      <c r="GC121" s="129"/>
      <c r="GD121" s="129"/>
      <c r="GE121" s="129"/>
      <c r="GF121" s="129"/>
      <c r="GG121" s="129"/>
      <c r="GH121" s="129"/>
      <c r="GI121" s="129"/>
      <c r="GJ121" s="129"/>
      <c r="GK121" s="129"/>
      <c r="GL121" s="129"/>
      <c r="GM121" s="129"/>
      <c r="GN121" s="129"/>
      <c r="GO121" s="129"/>
      <c r="GP121" s="129"/>
      <c r="GQ121" s="129"/>
      <c r="GR121" s="129"/>
      <c r="GS121" s="129"/>
      <c r="GT121" s="129"/>
      <c r="GU121" s="129"/>
      <c r="GV121" s="129"/>
      <c r="GW121" s="129"/>
      <c r="GX121" s="129"/>
      <c r="GY121" s="129"/>
      <c r="GZ121" s="129"/>
      <c r="HA121" s="129"/>
      <c r="HB121" s="129"/>
      <c r="HC121" s="129"/>
      <c r="HD121" s="129"/>
      <c r="HE121" s="129"/>
      <c r="HF121" s="129"/>
      <c r="HG121" s="129"/>
      <c r="HH121" s="129"/>
      <c r="HI121" s="129"/>
      <c r="HJ121" s="129"/>
      <c r="HK121" s="129"/>
      <c r="HL121" s="129"/>
      <c r="HM121" s="129"/>
      <c r="HN121" s="129"/>
      <c r="HO121" s="129"/>
      <c r="HP121" s="129"/>
      <c r="HQ121" s="129"/>
      <c r="HR121" s="129"/>
      <c r="HS121" s="129"/>
      <c r="HT121" s="129"/>
      <c r="HU121" s="129"/>
      <c r="HV121" s="129"/>
      <c r="HW121" s="129"/>
      <c r="HX121" s="129"/>
      <c r="HY121" s="129"/>
      <c r="HZ121" s="129"/>
      <c r="IA121" s="129"/>
      <c r="IB121" s="129"/>
      <c r="IC121" s="129"/>
      <c r="ID121" s="129"/>
      <c r="IE121" s="129"/>
      <c r="IF121" s="129"/>
      <c r="IG121" s="129"/>
      <c r="IH121" s="129"/>
      <c r="II121" s="129"/>
      <c r="IJ121" s="129"/>
      <c r="IK121" s="129"/>
      <c r="IL121" s="129"/>
      <c r="IM121" s="129"/>
      <c r="IN121" s="129"/>
      <c r="IO121" s="129"/>
      <c r="IP121" s="129"/>
      <c r="IQ121" s="129"/>
      <c r="IR121" s="129"/>
      <c r="IS121" s="129"/>
      <c r="IT121" s="129"/>
      <c r="IU121" s="129"/>
      <c r="IV121" s="129"/>
      <c r="IW121" s="129"/>
    </row>
    <row r="122" spans="1:257" s="123" customFormat="1" ht="30" customHeigh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29"/>
      <c r="EU122" s="129"/>
      <c r="EV122" s="129"/>
      <c r="EW122" s="129"/>
      <c r="EX122" s="129"/>
      <c r="EY122" s="129"/>
      <c r="EZ122" s="129"/>
      <c r="FA122" s="129"/>
      <c r="FB122" s="129"/>
      <c r="FC122" s="129"/>
      <c r="FD122" s="129"/>
      <c r="FE122" s="129"/>
      <c r="FF122" s="129"/>
      <c r="FG122" s="129"/>
      <c r="FH122" s="129"/>
      <c r="FI122" s="129"/>
      <c r="FJ122" s="129"/>
      <c r="FK122" s="129"/>
      <c r="FL122" s="129"/>
      <c r="FM122" s="129"/>
      <c r="FN122" s="129"/>
      <c r="FO122" s="129"/>
      <c r="FP122" s="129"/>
      <c r="FQ122" s="129"/>
      <c r="FR122" s="129"/>
      <c r="FS122" s="129"/>
      <c r="FT122" s="129"/>
      <c r="FU122" s="129"/>
      <c r="FV122" s="129"/>
      <c r="FW122" s="129"/>
      <c r="FX122" s="129"/>
      <c r="FY122" s="129"/>
      <c r="FZ122" s="129"/>
      <c r="GA122" s="129"/>
      <c r="GB122" s="129"/>
      <c r="GC122" s="129"/>
      <c r="GD122" s="129"/>
      <c r="GE122" s="129"/>
      <c r="GF122" s="129"/>
      <c r="GG122" s="129"/>
      <c r="GH122" s="129"/>
      <c r="GI122" s="129"/>
      <c r="GJ122" s="129"/>
      <c r="GK122" s="129"/>
      <c r="GL122" s="129"/>
      <c r="GM122" s="129"/>
      <c r="GN122" s="129"/>
      <c r="GO122" s="129"/>
      <c r="GP122" s="129"/>
      <c r="GQ122" s="129"/>
      <c r="GR122" s="129"/>
      <c r="GS122" s="129"/>
      <c r="GT122" s="129"/>
      <c r="GU122" s="129"/>
      <c r="GV122" s="129"/>
      <c r="GW122" s="129"/>
      <c r="GX122" s="129"/>
      <c r="GY122" s="129"/>
      <c r="GZ122" s="129"/>
      <c r="HA122" s="129"/>
      <c r="HB122" s="129"/>
      <c r="HC122" s="129"/>
      <c r="HD122" s="129"/>
      <c r="HE122" s="129"/>
      <c r="HF122" s="129"/>
      <c r="HG122" s="129"/>
      <c r="HH122" s="129"/>
      <c r="HI122" s="129"/>
      <c r="HJ122" s="129"/>
      <c r="HK122" s="129"/>
      <c r="HL122" s="129"/>
      <c r="HM122" s="129"/>
      <c r="HN122" s="129"/>
      <c r="HO122" s="129"/>
      <c r="HP122" s="129"/>
      <c r="HQ122" s="129"/>
      <c r="HR122" s="129"/>
      <c r="HS122" s="129"/>
      <c r="HT122" s="129"/>
      <c r="HU122" s="129"/>
      <c r="HV122" s="129"/>
      <c r="HW122" s="129"/>
      <c r="HX122" s="129"/>
      <c r="HY122" s="129"/>
      <c r="HZ122" s="129"/>
      <c r="IA122" s="129"/>
      <c r="IB122" s="129"/>
      <c r="IC122" s="129"/>
      <c r="ID122" s="129"/>
      <c r="IE122" s="129"/>
      <c r="IF122" s="129"/>
      <c r="IG122" s="129"/>
      <c r="IH122" s="129"/>
      <c r="II122" s="129"/>
      <c r="IJ122" s="129"/>
      <c r="IK122" s="129"/>
      <c r="IL122" s="129"/>
      <c r="IM122" s="129"/>
      <c r="IN122" s="129"/>
      <c r="IO122" s="129"/>
      <c r="IP122" s="129"/>
      <c r="IQ122" s="129"/>
      <c r="IR122" s="129"/>
      <c r="IS122" s="129"/>
      <c r="IT122" s="129"/>
      <c r="IU122" s="129"/>
      <c r="IV122" s="129"/>
      <c r="IW122" s="129"/>
    </row>
    <row r="123" spans="1:257" s="123" customFormat="1" ht="30" customHeigh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29"/>
      <c r="ER123" s="129"/>
      <c r="ES123" s="129"/>
      <c r="ET123" s="129"/>
      <c r="EU123" s="129"/>
      <c r="EV123" s="129"/>
      <c r="EW123" s="129"/>
      <c r="EX123" s="129"/>
      <c r="EY123" s="129"/>
      <c r="EZ123" s="129"/>
      <c r="FA123" s="129"/>
      <c r="FB123" s="129"/>
      <c r="FC123" s="129"/>
      <c r="FD123" s="129"/>
      <c r="FE123" s="129"/>
      <c r="FF123" s="129"/>
      <c r="FG123" s="129"/>
      <c r="FH123" s="129"/>
      <c r="FI123" s="129"/>
      <c r="FJ123" s="129"/>
      <c r="FK123" s="129"/>
      <c r="FL123" s="129"/>
      <c r="FM123" s="129"/>
      <c r="FN123" s="129"/>
      <c r="FO123" s="129"/>
      <c r="FP123" s="129"/>
      <c r="FQ123" s="129"/>
      <c r="FR123" s="129"/>
      <c r="FS123" s="129"/>
      <c r="FT123" s="129"/>
      <c r="FU123" s="129"/>
      <c r="FV123" s="129"/>
      <c r="FW123" s="129"/>
      <c r="FX123" s="129"/>
      <c r="FY123" s="129"/>
      <c r="FZ123" s="129"/>
      <c r="GA123" s="129"/>
      <c r="GB123" s="129"/>
      <c r="GC123" s="129"/>
      <c r="GD123" s="129"/>
      <c r="GE123" s="129"/>
      <c r="GF123" s="129"/>
      <c r="GG123" s="129"/>
      <c r="GH123" s="129"/>
      <c r="GI123" s="129"/>
      <c r="GJ123" s="129"/>
      <c r="GK123" s="129"/>
      <c r="GL123" s="129"/>
      <c r="GM123" s="129"/>
      <c r="GN123" s="129"/>
      <c r="GO123" s="129"/>
      <c r="GP123" s="129"/>
      <c r="GQ123" s="129"/>
      <c r="GR123" s="129"/>
      <c r="GS123" s="129"/>
      <c r="GT123" s="129"/>
      <c r="GU123" s="129"/>
      <c r="GV123" s="129"/>
      <c r="GW123" s="129"/>
      <c r="GX123" s="129"/>
      <c r="GY123" s="129"/>
      <c r="GZ123" s="129"/>
      <c r="HA123" s="129"/>
      <c r="HB123" s="129"/>
      <c r="HC123" s="129"/>
      <c r="HD123" s="129"/>
      <c r="HE123" s="129"/>
      <c r="HF123" s="129"/>
      <c r="HG123" s="129"/>
      <c r="HH123" s="129"/>
      <c r="HI123" s="129"/>
      <c r="HJ123" s="129"/>
      <c r="HK123" s="129"/>
      <c r="HL123" s="129"/>
      <c r="HM123" s="129"/>
      <c r="HN123" s="129"/>
      <c r="HO123" s="129"/>
      <c r="HP123" s="129"/>
      <c r="HQ123" s="129"/>
      <c r="HR123" s="129"/>
      <c r="HS123" s="129"/>
      <c r="HT123" s="129"/>
      <c r="HU123" s="129"/>
      <c r="HV123" s="129"/>
      <c r="HW123" s="129"/>
      <c r="HX123" s="129"/>
      <c r="HY123" s="129"/>
      <c r="HZ123" s="129"/>
      <c r="IA123" s="129"/>
      <c r="IB123" s="129"/>
      <c r="IC123" s="129"/>
      <c r="ID123" s="129"/>
      <c r="IE123" s="129"/>
      <c r="IF123" s="129"/>
      <c r="IG123" s="129"/>
      <c r="IH123" s="129"/>
      <c r="II123" s="129"/>
      <c r="IJ123" s="129"/>
      <c r="IK123" s="129"/>
      <c r="IL123" s="129"/>
      <c r="IM123" s="129"/>
      <c r="IN123" s="129"/>
      <c r="IO123" s="129"/>
      <c r="IP123" s="129"/>
      <c r="IQ123" s="129"/>
      <c r="IR123" s="129"/>
      <c r="IS123" s="129"/>
      <c r="IT123" s="129"/>
      <c r="IU123" s="129"/>
      <c r="IV123" s="129"/>
      <c r="IW123" s="129"/>
    </row>
    <row r="124" spans="1:257" s="123" customFormat="1" ht="30" customHeigh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29"/>
      <c r="EU124" s="129"/>
      <c r="EV124" s="129"/>
      <c r="EW124" s="129"/>
      <c r="EX124" s="129"/>
      <c r="EY124" s="129"/>
      <c r="EZ124" s="129"/>
      <c r="FA124" s="129"/>
      <c r="FB124" s="129"/>
      <c r="FC124" s="129"/>
      <c r="FD124" s="129"/>
      <c r="FE124" s="129"/>
      <c r="FF124" s="129"/>
      <c r="FG124" s="129"/>
      <c r="FH124" s="129"/>
      <c r="FI124" s="129"/>
      <c r="FJ124" s="129"/>
      <c r="FK124" s="129"/>
      <c r="FL124" s="129"/>
      <c r="FM124" s="129"/>
      <c r="FN124" s="129"/>
      <c r="FO124" s="129"/>
      <c r="FP124" s="129"/>
      <c r="FQ124" s="129"/>
      <c r="FR124" s="129"/>
      <c r="FS124" s="129"/>
      <c r="FT124" s="129"/>
      <c r="FU124" s="129"/>
      <c r="FV124" s="129"/>
      <c r="FW124" s="129"/>
      <c r="FX124" s="129"/>
      <c r="FY124" s="129"/>
      <c r="FZ124" s="129"/>
      <c r="GA124" s="129"/>
      <c r="GB124" s="129"/>
      <c r="GC124" s="129"/>
      <c r="GD124" s="129"/>
      <c r="GE124" s="129"/>
      <c r="GF124" s="129"/>
      <c r="GG124" s="129"/>
      <c r="GH124" s="129"/>
      <c r="GI124" s="129"/>
      <c r="GJ124" s="129"/>
      <c r="GK124" s="129"/>
      <c r="GL124" s="129"/>
      <c r="GM124" s="129"/>
      <c r="GN124" s="129"/>
      <c r="GO124" s="129"/>
      <c r="GP124" s="129"/>
      <c r="GQ124" s="129"/>
      <c r="GR124" s="129"/>
      <c r="GS124" s="129"/>
      <c r="GT124" s="129"/>
      <c r="GU124" s="129"/>
      <c r="GV124" s="129"/>
      <c r="GW124" s="129"/>
      <c r="GX124" s="129"/>
      <c r="GY124" s="129"/>
      <c r="GZ124" s="129"/>
      <c r="HA124" s="129"/>
      <c r="HB124" s="129"/>
      <c r="HC124" s="129"/>
      <c r="HD124" s="129"/>
      <c r="HE124" s="129"/>
      <c r="HF124" s="129"/>
      <c r="HG124" s="129"/>
      <c r="HH124" s="129"/>
      <c r="HI124" s="129"/>
      <c r="HJ124" s="129"/>
      <c r="HK124" s="129"/>
      <c r="HL124" s="129"/>
      <c r="HM124" s="129"/>
      <c r="HN124" s="129"/>
      <c r="HO124" s="129"/>
      <c r="HP124" s="129"/>
      <c r="HQ124" s="129"/>
      <c r="HR124" s="129"/>
      <c r="HS124" s="129"/>
      <c r="HT124" s="129"/>
      <c r="HU124" s="129"/>
      <c r="HV124" s="129"/>
      <c r="HW124" s="129"/>
      <c r="HX124" s="129"/>
      <c r="HY124" s="129"/>
      <c r="HZ124" s="129"/>
      <c r="IA124" s="129"/>
      <c r="IB124" s="129"/>
      <c r="IC124" s="129"/>
      <c r="ID124" s="129"/>
      <c r="IE124" s="129"/>
      <c r="IF124" s="129"/>
      <c r="IG124" s="129"/>
      <c r="IH124" s="129"/>
      <c r="II124" s="129"/>
      <c r="IJ124" s="129"/>
      <c r="IK124" s="129"/>
      <c r="IL124" s="129"/>
      <c r="IM124" s="129"/>
      <c r="IN124" s="129"/>
      <c r="IO124" s="129"/>
      <c r="IP124" s="129"/>
      <c r="IQ124" s="129"/>
      <c r="IR124" s="129"/>
      <c r="IS124" s="129"/>
      <c r="IT124" s="129"/>
      <c r="IU124" s="129"/>
      <c r="IV124" s="129"/>
      <c r="IW124" s="129"/>
    </row>
    <row r="125" spans="1:257" s="123" customFormat="1" ht="30" customHeigh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9"/>
      <c r="DU125" s="129"/>
      <c r="DV125" s="129"/>
      <c r="DW125" s="129"/>
      <c r="DX125" s="129"/>
      <c r="DY125" s="129"/>
      <c r="DZ125" s="129"/>
      <c r="EA125" s="129"/>
      <c r="EB125" s="129"/>
      <c r="EC125" s="129"/>
      <c r="ED125" s="129"/>
      <c r="EE125" s="129"/>
      <c r="EF125" s="129"/>
      <c r="EG125" s="129"/>
      <c r="EH125" s="129"/>
      <c r="EI125" s="129"/>
      <c r="EJ125" s="129"/>
      <c r="EK125" s="129"/>
      <c r="EL125" s="129"/>
      <c r="EM125" s="129"/>
      <c r="EN125" s="129"/>
      <c r="EO125" s="129"/>
      <c r="EP125" s="129"/>
      <c r="EQ125" s="129"/>
      <c r="ER125" s="129"/>
      <c r="ES125" s="129"/>
      <c r="ET125" s="129"/>
      <c r="EU125" s="129"/>
      <c r="EV125" s="129"/>
      <c r="EW125" s="129"/>
      <c r="EX125" s="129"/>
      <c r="EY125" s="129"/>
      <c r="EZ125" s="129"/>
      <c r="FA125" s="129"/>
      <c r="FB125" s="129"/>
      <c r="FC125" s="129"/>
      <c r="FD125" s="129"/>
      <c r="FE125" s="129"/>
      <c r="FF125" s="129"/>
      <c r="FG125" s="129"/>
      <c r="FH125" s="129"/>
      <c r="FI125" s="129"/>
      <c r="FJ125" s="129"/>
      <c r="FK125" s="129"/>
      <c r="FL125" s="129"/>
      <c r="FM125" s="129"/>
      <c r="FN125" s="129"/>
      <c r="FO125" s="129"/>
      <c r="FP125" s="129"/>
      <c r="FQ125" s="129"/>
      <c r="FR125" s="129"/>
      <c r="FS125" s="129"/>
      <c r="FT125" s="129"/>
      <c r="FU125" s="129"/>
      <c r="FV125" s="129"/>
      <c r="FW125" s="129"/>
      <c r="FX125" s="129"/>
      <c r="FY125" s="129"/>
      <c r="FZ125" s="129"/>
      <c r="GA125" s="129"/>
      <c r="GB125" s="129"/>
      <c r="GC125" s="129"/>
      <c r="GD125" s="129"/>
      <c r="GE125" s="129"/>
      <c r="GF125" s="129"/>
      <c r="GG125" s="129"/>
      <c r="GH125" s="129"/>
      <c r="GI125" s="129"/>
      <c r="GJ125" s="129"/>
      <c r="GK125" s="129"/>
      <c r="GL125" s="129"/>
      <c r="GM125" s="129"/>
      <c r="GN125" s="129"/>
      <c r="GO125" s="129"/>
      <c r="GP125" s="129"/>
      <c r="GQ125" s="129"/>
      <c r="GR125" s="129"/>
      <c r="GS125" s="129"/>
      <c r="GT125" s="129"/>
      <c r="GU125" s="129"/>
      <c r="GV125" s="129"/>
      <c r="GW125" s="129"/>
      <c r="GX125" s="129"/>
      <c r="GY125" s="129"/>
      <c r="GZ125" s="129"/>
      <c r="HA125" s="129"/>
      <c r="HB125" s="129"/>
      <c r="HC125" s="129"/>
      <c r="HD125" s="129"/>
      <c r="HE125" s="129"/>
      <c r="HF125" s="129"/>
      <c r="HG125" s="129"/>
      <c r="HH125" s="129"/>
      <c r="HI125" s="129"/>
      <c r="HJ125" s="129"/>
      <c r="HK125" s="129"/>
      <c r="HL125" s="129"/>
      <c r="HM125" s="129"/>
      <c r="HN125" s="129"/>
      <c r="HO125" s="129"/>
      <c r="HP125" s="129"/>
      <c r="HQ125" s="129"/>
      <c r="HR125" s="129"/>
      <c r="HS125" s="129"/>
      <c r="HT125" s="129"/>
      <c r="HU125" s="129"/>
      <c r="HV125" s="129"/>
      <c r="HW125" s="129"/>
      <c r="HX125" s="129"/>
      <c r="HY125" s="129"/>
      <c r="HZ125" s="129"/>
      <c r="IA125" s="129"/>
      <c r="IB125" s="129"/>
      <c r="IC125" s="129"/>
      <c r="ID125" s="129"/>
      <c r="IE125" s="129"/>
      <c r="IF125" s="129"/>
      <c r="IG125" s="129"/>
      <c r="IH125" s="129"/>
      <c r="II125" s="129"/>
      <c r="IJ125" s="129"/>
      <c r="IK125" s="129"/>
      <c r="IL125" s="129"/>
      <c r="IM125" s="129"/>
      <c r="IN125" s="129"/>
      <c r="IO125" s="129"/>
      <c r="IP125" s="129"/>
      <c r="IQ125" s="129"/>
      <c r="IR125" s="129"/>
      <c r="IS125" s="129"/>
      <c r="IT125" s="129"/>
      <c r="IU125" s="129"/>
      <c r="IV125" s="129"/>
      <c r="IW125" s="129"/>
    </row>
    <row r="126" spans="1:257" s="123" customFormat="1" ht="30" customHeigh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9"/>
      <c r="DV126" s="129"/>
      <c r="DW126" s="129"/>
      <c r="DX126" s="129"/>
      <c r="DY126" s="129"/>
      <c r="DZ126" s="129"/>
      <c r="EA126" s="129"/>
      <c r="EB126" s="129"/>
      <c r="EC126" s="129"/>
      <c r="ED126" s="129"/>
      <c r="EE126" s="129"/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29"/>
      <c r="EU126" s="129"/>
      <c r="EV126" s="129"/>
      <c r="EW126" s="129"/>
      <c r="EX126" s="129"/>
      <c r="EY126" s="129"/>
      <c r="EZ126" s="129"/>
      <c r="FA126" s="129"/>
      <c r="FB126" s="129"/>
      <c r="FC126" s="129"/>
      <c r="FD126" s="129"/>
      <c r="FE126" s="129"/>
      <c r="FF126" s="129"/>
      <c r="FG126" s="129"/>
      <c r="FH126" s="129"/>
      <c r="FI126" s="129"/>
      <c r="FJ126" s="129"/>
      <c r="FK126" s="129"/>
      <c r="FL126" s="129"/>
      <c r="FM126" s="129"/>
      <c r="FN126" s="129"/>
      <c r="FO126" s="129"/>
      <c r="FP126" s="129"/>
      <c r="FQ126" s="129"/>
      <c r="FR126" s="129"/>
      <c r="FS126" s="129"/>
      <c r="FT126" s="129"/>
      <c r="FU126" s="129"/>
      <c r="FV126" s="129"/>
      <c r="FW126" s="129"/>
      <c r="FX126" s="129"/>
      <c r="FY126" s="129"/>
      <c r="FZ126" s="129"/>
      <c r="GA126" s="129"/>
      <c r="GB126" s="129"/>
      <c r="GC126" s="129"/>
      <c r="GD126" s="129"/>
      <c r="GE126" s="129"/>
      <c r="GF126" s="129"/>
      <c r="GG126" s="129"/>
      <c r="GH126" s="129"/>
      <c r="GI126" s="129"/>
      <c r="GJ126" s="129"/>
      <c r="GK126" s="129"/>
      <c r="GL126" s="129"/>
      <c r="GM126" s="129"/>
      <c r="GN126" s="129"/>
      <c r="GO126" s="129"/>
      <c r="GP126" s="129"/>
      <c r="GQ126" s="129"/>
      <c r="GR126" s="129"/>
      <c r="GS126" s="129"/>
      <c r="GT126" s="129"/>
      <c r="GU126" s="129"/>
      <c r="GV126" s="129"/>
      <c r="GW126" s="129"/>
      <c r="GX126" s="129"/>
      <c r="GY126" s="129"/>
      <c r="GZ126" s="129"/>
      <c r="HA126" s="129"/>
      <c r="HB126" s="129"/>
      <c r="HC126" s="129"/>
      <c r="HD126" s="129"/>
      <c r="HE126" s="129"/>
      <c r="HF126" s="129"/>
      <c r="HG126" s="129"/>
      <c r="HH126" s="129"/>
      <c r="HI126" s="129"/>
      <c r="HJ126" s="129"/>
      <c r="HK126" s="129"/>
      <c r="HL126" s="129"/>
      <c r="HM126" s="129"/>
      <c r="HN126" s="129"/>
      <c r="HO126" s="129"/>
      <c r="HP126" s="129"/>
      <c r="HQ126" s="129"/>
      <c r="HR126" s="129"/>
      <c r="HS126" s="129"/>
      <c r="HT126" s="129"/>
      <c r="HU126" s="129"/>
      <c r="HV126" s="129"/>
      <c r="HW126" s="129"/>
      <c r="HX126" s="129"/>
      <c r="HY126" s="129"/>
      <c r="HZ126" s="129"/>
      <c r="IA126" s="129"/>
      <c r="IB126" s="129"/>
      <c r="IC126" s="129"/>
      <c r="ID126" s="129"/>
      <c r="IE126" s="129"/>
      <c r="IF126" s="129"/>
      <c r="IG126" s="129"/>
      <c r="IH126" s="129"/>
      <c r="II126" s="129"/>
      <c r="IJ126" s="129"/>
      <c r="IK126" s="129"/>
      <c r="IL126" s="129"/>
      <c r="IM126" s="129"/>
      <c r="IN126" s="129"/>
      <c r="IO126" s="129"/>
      <c r="IP126" s="129"/>
      <c r="IQ126" s="129"/>
      <c r="IR126" s="129"/>
      <c r="IS126" s="129"/>
      <c r="IT126" s="129"/>
      <c r="IU126" s="129"/>
      <c r="IV126" s="129"/>
      <c r="IW126" s="129"/>
    </row>
    <row r="127" spans="1:257" s="123" customFormat="1" ht="30" customHeigh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9"/>
      <c r="DW127" s="129"/>
      <c r="DX127" s="129"/>
      <c r="DY127" s="129"/>
      <c r="DZ127" s="129"/>
      <c r="EA127" s="129"/>
      <c r="EB127" s="129"/>
      <c r="EC127" s="129"/>
      <c r="ED127" s="129"/>
      <c r="EE127" s="129"/>
      <c r="EF127" s="129"/>
      <c r="EG127" s="129"/>
      <c r="EH127" s="129"/>
      <c r="EI127" s="129"/>
      <c r="EJ127" s="129"/>
      <c r="EK127" s="129"/>
      <c r="EL127" s="129"/>
      <c r="EM127" s="129"/>
      <c r="EN127" s="129"/>
      <c r="EO127" s="129"/>
      <c r="EP127" s="129"/>
      <c r="EQ127" s="129"/>
      <c r="ER127" s="129"/>
      <c r="ES127" s="129"/>
      <c r="ET127" s="129"/>
      <c r="EU127" s="129"/>
      <c r="EV127" s="129"/>
      <c r="EW127" s="129"/>
      <c r="EX127" s="129"/>
      <c r="EY127" s="129"/>
      <c r="EZ127" s="129"/>
      <c r="FA127" s="129"/>
      <c r="FB127" s="129"/>
      <c r="FC127" s="129"/>
      <c r="FD127" s="129"/>
      <c r="FE127" s="129"/>
      <c r="FF127" s="129"/>
      <c r="FG127" s="129"/>
      <c r="FH127" s="129"/>
      <c r="FI127" s="129"/>
      <c r="FJ127" s="129"/>
      <c r="FK127" s="129"/>
      <c r="FL127" s="129"/>
      <c r="FM127" s="129"/>
      <c r="FN127" s="129"/>
      <c r="FO127" s="129"/>
      <c r="FP127" s="129"/>
      <c r="FQ127" s="129"/>
      <c r="FR127" s="129"/>
      <c r="FS127" s="129"/>
      <c r="FT127" s="129"/>
      <c r="FU127" s="129"/>
      <c r="FV127" s="129"/>
      <c r="FW127" s="129"/>
      <c r="FX127" s="129"/>
      <c r="FY127" s="129"/>
      <c r="FZ127" s="129"/>
      <c r="GA127" s="129"/>
      <c r="GB127" s="129"/>
      <c r="GC127" s="129"/>
      <c r="GD127" s="129"/>
      <c r="GE127" s="129"/>
      <c r="GF127" s="129"/>
      <c r="GG127" s="129"/>
      <c r="GH127" s="129"/>
      <c r="GI127" s="129"/>
      <c r="GJ127" s="129"/>
      <c r="GK127" s="129"/>
      <c r="GL127" s="129"/>
      <c r="GM127" s="129"/>
      <c r="GN127" s="129"/>
      <c r="GO127" s="129"/>
      <c r="GP127" s="129"/>
      <c r="GQ127" s="129"/>
      <c r="GR127" s="129"/>
      <c r="GS127" s="129"/>
      <c r="GT127" s="129"/>
      <c r="GU127" s="129"/>
      <c r="GV127" s="129"/>
      <c r="GW127" s="129"/>
      <c r="GX127" s="129"/>
      <c r="GY127" s="129"/>
      <c r="GZ127" s="129"/>
      <c r="HA127" s="129"/>
      <c r="HB127" s="129"/>
      <c r="HC127" s="129"/>
      <c r="HD127" s="129"/>
      <c r="HE127" s="129"/>
      <c r="HF127" s="129"/>
      <c r="HG127" s="129"/>
      <c r="HH127" s="129"/>
      <c r="HI127" s="129"/>
      <c r="HJ127" s="129"/>
      <c r="HK127" s="129"/>
      <c r="HL127" s="129"/>
      <c r="HM127" s="129"/>
      <c r="HN127" s="129"/>
      <c r="HO127" s="129"/>
      <c r="HP127" s="129"/>
      <c r="HQ127" s="129"/>
      <c r="HR127" s="129"/>
      <c r="HS127" s="129"/>
      <c r="HT127" s="129"/>
      <c r="HU127" s="129"/>
      <c r="HV127" s="129"/>
      <c r="HW127" s="129"/>
      <c r="HX127" s="129"/>
      <c r="HY127" s="129"/>
      <c r="HZ127" s="129"/>
      <c r="IA127" s="129"/>
      <c r="IB127" s="129"/>
      <c r="IC127" s="129"/>
      <c r="ID127" s="129"/>
      <c r="IE127" s="129"/>
      <c r="IF127" s="129"/>
      <c r="IG127" s="129"/>
      <c r="IH127" s="129"/>
      <c r="II127" s="129"/>
      <c r="IJ127" s="129"/>
      <c r="IK127" s="129"/>
      <c r="IL127" s="129"/>
      <c r="IM127" s="129"/>
      <c r="IN127" s="129"/>
      <c r="IO127" s="129"/>
      <c r="IP127" s="129"/>
      <c r="IQ127" s="129"/>
      <c r="IR127" s="129"/>
      <c r="IS127" s="129"/>
      <c r="IT127" s="129"/>
      <c r="IU127" s="129"/>
      <c r="IV127" s="129"/>
      <c r="IW127" s="129"/>
    </row>
    <row r="128" spans="1:257" s="123" customFormat="1" ht="30" customHeigh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9"/>
      <c r="DX128" s="129"/>
      <c r="DY128" s="129"/>
      <c r="DZ128" s="129"/>
      <c r="EA128" s="129"/>
      <c r="EB128" s="129"/>
      <c r="EC128" s="129"/>
      <c r="ED128" s="129"/>
      <c r="EE128" s="129"/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29"/>
      <c r="EU128" s="129"/>
      <c r="EV128" s="129"/>
      <c r="EW128" s="129"/>
      <c r="EX128" s="129"/>
      <c r="EY128" s="129"/>
      <c r="EZ128" s="129"/>
      <c r="FA128" s="129"/>
      <c r="FB128" s="129"/>
      <c r="FC128" s="129"/>
      <c r="FD128" s="129"/>
      <c r="FE128" s="129"/>
      <c r="FF128" s="129"/>
      <c r="FG128" s="129"/>
      <c r="FH128" s="129"/>
      <c r="FI128" s="129"/>
      <c r="FJ128" s="129"/>
      <c r="FK128" s="129"/>
      <c r="FL128" s="129"/>
      <c r="FM128" s="129"/>
      <c r="FN128" s="129"/>
      <c r="FO128" s="129"/>
      <c r="FP128" s="129"/>
      <c r="FQ128" s="129"/>
      <c r="FR128" s="129"/>
      <c r="FS128" s="129"/>
      <c r="FT128" s="129"/>
      <c r="FU128" s="129"/>
      <c r="FV128" s="129"/>
      <c r="FW128" s="129"/>
      <c r="FX128" s="129"/>
      <c r="FY128" s="129"/>
      <c r="FZ128" s="129"/>
      <c r="GA128" s="129"/>
      <c r="GB128" s="129"/>
      <c r="GC128" s="129"/>
      <c r="GD128" s="129"/>
      <c r="GE128" s="129"/>
      <c r="GF128" s="129"/>
      <c r="GG128" s="129"/>
      <c r="GH128" s="129"/>
      <c r="GI128" s="129"/>
      <c r="GJ128" s="129"/>
      <c r="GK128" s="129"/>
      <c r="GL128" s="129"/>
      <c r="GM128" s="129"/>
      <c r="GN128" s="129"/>
      <c r="GO128" s="129"/>
      <c r="GP128" s="129"/>
      <c r="GQ128" s="129"/>
      <c r="GR128" s="129"/>
      <c r="GS128" s="129"/>
      <c r="GT128" s="129"/>
      <c r="GU128" s="129"/>
      <c r="GV128" s="129"/>
      <c r="GW128" s="129"/>
      <c r="GX128" s="129"/>
      <c r="GY128" s="129"/>
      <c r="GZ128" s="129"/>
      <c r="HA128" s="129"/>
      <c r="HB128" s="129"/>
      <c r="HC128" s="129"/>
      <c r="HD128" s="129"/>
      <c r="HE128" s="129"/>
      <c r="HF128" s="129"/>
      <c r="HG128" s="129"/>
      <c r="HH128" s="129"/>
      <c r="HI128" s="129"/>
      <c r="HJ128" s="129"/>
      <c r="HK128" s="129"/>
      <c r="HL128" s="129"/>
      <c r="HM128" s="129"/>
      <c r="HN128" s="129"/>
      <c r="HO128" s="129"/>
      <c r="HP128" s="129"/>
      <c r="HQ128" s="129"/>
      <c r="HR128" s="129"/>
      <c r="HS128" s="129"/>
      <c r="HT128" s="129"/>
      <c r="HU128" s="129"/>
      <c r="HV128" s="129"/>
      <c r="HW128" s="129"/>
      <c r="HX128" s="129"/>
      <c r="HY128" s="129"/>
      <c r="HZ128" s="129"/>
      <c r="IA128" s="129"/>
      <c r="IB128" s="129"/>
      <c r="IC128" s="129"/>
      <c r="ID128" s="129"/>
      <c r="IE128" s="129"/>
      <c r="IF128" s="129"/>
      <c r="IG128" s="129"/>
      <c r="IH128" s="129"/>
      <c r="II128" s="129"/>
      <c r="IJ128" s="129"/>
      <c r="IK128" s="129"/>
      <c r="IL128" s="129"/>
      <c r="IM128" s="129"/>
      <c r="IN128" s="129"/>
      <c r="IO128" s="129"/>
      <c r="IP128" s="129"/>
      <c r="IQ128" s="129"/>
      <c r="IR128" s="129"/>
      <c r="IS128" s="129"/>
      <c r="IT128" s="129"/>
      <c r="IU128" s="129"/>
      <c r="IV128" s="129"/>
      <c r="IW128" s="129"/>
    </row>
    <row r="129" spans="1:257" s="123" customFormat="1" ht="30" customHeigh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129"/>
      <c r="DX129" s="129"/>
      <c r="DY129" s="129"/>
      <c r="DZ129" s="129"/>
      <c r="EA129" s="129"/>
      <c r="EB129" s="129"/>
      <c r="EC129" s="129"/>
      <c r="ED129" s="129"/>
      <c r="EE129" s="129"/>
      <c r="EF129" s="129"/>
      <c r="EG129" s="129"/>
      <c r="EH129" s="129"/>
      <c r="EI129" s="129"/>
      <c r="EJ129" s="129"/>
      <c r="EK129" s="129"/>
      <c r="EL129" s="129"/>
      <c r="EM129" s="129"/>
      <c r="EN129" s="129"/>
      <c r="EO129" s="129"/>
      <c r="EP129" s="129"/>
      <c r="EQ129" s="129"/>
      <c r="ER129" s="129"/>
      <c r="ES129" s="129"/>
      <c r="ET129" s="129"/>
      <c r="EU129" s="129"/>
      <c r="EV129" s="129"/>
      <c r="EW129" s="129"/>
      <c r="EX129" s="129"/>
      <c r="EY129" s="129"/>
      <c r="EZ129" s="129"/>
      <c r="FA129" s="129"/>
      <c r="FB129" s="129"/>
      <c r="FC129" s="129"/>
      <c r="FD129" s="129"/>
      <c r="FE129" s="129"/>
      <c r="FF129" s="129"/>
      <c r="FG129" s="129"/>
      <c r="FH129" s="129"/>
      <c r="FI129" s="129"/>
      <c r="FJ129" s="129"/>
      <c r="FK129" s="129"/>
      <c r="FL129" s="129"/>
      <c r="FM129" s="129"/>
      <c r="FN129" s="129"/>
      <c r="FO129" s="129"/>
      <c r="FP129" s="129"/>
      <c r="FQ129" s="129"/>
      <c r="FR129" s="129"/>
      <c r="FS129" s="129"/>
      <c r="FT129" s="129"/>
      <c r="FU129" s="129"/>
      <c r="FV129" s="129"/>
      <c r="FW129" s="129"/>
      <c r="FX129" s="129"/>
      <c r="FY129" s="129"/>
      <c r="FZ129" s="129"/>
      <c r="GA129" s="129"/>
      <c r="GB129" s="129"/>
      <c r="GC129" s="129"/>
      <c r="GD129" s="129"/>
      <c r="GE129" s="129"/>
      <c r="GF129" s="129"/>
      <c r="GG129" s="129"/>
      <c r="GH129" s="129"/>
      <c r="GI129" s="129"/>
      <c r="GJ129" s="129"/>
      <c r="GK129" s="129"/>
      <c r="GL129" s="129"/>
      <c r="GM129" s="129"/>
      <c r="GN129" s="129"/>
      <c r="GO129" s="129"/>
      <c r="GP129" s="129"/>
      <c r="GQ129" s="129"/>
      <c r="GR129" s="129"/>
      <c r="GS129" s="129"/>
      <c r="GT129" s="129"/>
      <c r="GU129" s="129"/>
      <c r="GV129" s="129"/>
      <c r="GW129" s="129"/>
      <c r="GX129" s="129"/>
      <c r="GY129" s="129"/>
      <c r="GZ129" s="129"/>
      <c r="HA129" s="129"/>
      <c r="HB129" s="129"/>
      <c r="HC129" s="129"/>
      <c r="HD129" s="129"/>
      <c r="HE129" s="129"/>
      <c r="HF129" s="129"/>
      <c r="HG129" s="129"/>
      <c r="HH129" s="129"/>
      <c r="HI129" s="129"/>
      <c r="HJ129" s="129"/>
      <c r="HK129" s="129"/>
      <c r="HL129" s="129"/>
      <c r="HM129" s="129"/>
      <c r="HN129" s="129"/>
      <c r="HO129" s="129"/>
      <c r="HP129" s="129"/>
      <c r="HQ129" s="129"/>
      <c r="HR129" s="129"/>
      <c r="HS129" s="129"/>
      <c r="HT129" s="129"/>
      <c r="HU129" s="129"/>
      <c r="HV129" s="129"/>
      <c r="HW129" s="129"/>
      <c r="HX129" s="129"/>
      <c r="HY129" s="129"/>
      <c r="HZ129" s="129"/>
      <c r="IA129" s="129"/>
      <c r="IB129" s="129"/>
      <c r="IC129" s="129"/>
      <c r="ID129" s="129"/>
      <c r="IE129" s="129"/>
      <c r="IF129" s="129"/>
      <c r="IG129" s="129"/>
      <c r="IH129" s="129"/>
      <c r="II129" s="129"/>
      <c r="IJ129" s="129"/>
      <c r="IK129" s="129"/>
      <c r="IL129" s="129"/>
      <c r="IM129" s="129"/>
      <c r="IN129" s="129"/>
      <c r="IO129" s="129"/>
      <c r="IP129" s="129"/>
      <c r="IQ129" s="129"/>
      <c r="IR129" s="129"/>
      <c r="IS129" s="129"/>
      <c r="IT129" s="129"/>
      <c r="IU129" s="129"/>
      <c r="IV129" s="129"/>
      <c r="IW129" s="129"/>
    </row>
    <row r="130" spans="1:257" s="123" customFormat="1" ht="30" customHeigh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9"/>
      <c r="DZ130" s="129"/>
      <c r="EA130" s="129"/>
      <c r="EB130" s="129"/>
      <c r="EC130" s="129"/>
      <c r="ED130" s="129"/>
      <c r="EE130" s="129"/>
      <c r="EF130" s="129"/>
      <c r="EG130" s="129"/>
      <c r="EH130" s="129"/>
      <c r="EI130" s="129"/>
      <c r="EJ130" s="129"/>
      <c r="EK130" s="129"/>
      <c r="EL130" s="129"/>
      <c r="EM130" s="129"/>
      <c r="EN130" s="129"/>
      <c r="EO130" s="129"/>
      <c r="EP130" s="129"/>
      <c r="EQ130" s="129"/>
      <c r="ER130" s="129"/>
      <c r="ES130" s="129"/>
      <c r="ET130" s="129"/>
      <c r="EU130" s="129"/>
      <c r="EV130" s="129"/>
      <c r="EW130" s="129"/>
      <c r="EX130" s="129"/>
      <c r="EY130" s="129"/>
      <c r="EZ130" s="129"/>
      <c r="FA130" s="129"/>
      <c r="FB130" s="129"/>
      <c r="FC130" s="129"/>
      <c r="FD130" s="129"/>
      <c r="FE130" s="129"/>
      <c r="FF130" s="129"/>
      <c r="FG130" s="129"/>
      <c r="FH130" s="129"/>
      <c r="FI130" s="129"/>
      <c r="FJ130" s="129"/>
      <c r="FK130" s="129"/>
      <c r="FL130" s="129"/>
      <c r="FM130" s="129"/>
      <c r="FN130" s="129"/>
      <c r="FO130" s="129"/>
      <c r="FP130" s="129"/>
      <c r="FQ130" s="129"/>
      <c r="FR130" s="129"/>
      <c r="FS130" s="129"/>
      <c r="FT130" s="129"/>
      <c r="FU130" s="129"/>
      <c r="FV130" s="129"/>
      <c r="FW130" s="129"/>
      <c r="FX130" s="129"/>
      <c r="FY130" s="129"/>
      <c r="FZ130" s="129"/>
      <c r="GA130" s="129"/>
      <c r="GB130" s="129"/>
      <c r="GC130" s="129"/>
      <c r="GD130" s="129"/>
      <c r="GE130" s="129"/>
      <c r="GF130" s="129"/>
      <c r="GG130" s="129"/>
      <c r="GH130" s="129"/>
      <c r="GI130" s="129"/>
      <c r="GJ130" s="129"/>
      <c r="GK130" s="129"/>
      <c r="GL130" s="129"/>
      <c r="GM130" s="129"/>
      <c r="GN130" s="129"/>
      <c r="GO130" s="129"/>
      <c r="GP130" s="129"/>
      <c r="GQ130" s="129"/>
      <c r="GR130" s="129"/>
      <c r="GS130" s="129"/>
      <c r="GT130" s="129"/>
      <c r="GU130" s="129"/>
      <c r="GV130" s="129"/>
      <c r="GW130" s="129"/>
      <c r="GX130" s="129"/>
      <c r="GY130" s="129"/>
      <c r="GZ130" s="129"/>
      <c r="HA130" s="129"/>
      <c r="HB130" s="129"/>
      <c r="HC130" s="129"/>
      <c r="HD130" s="129"/>
      <c r="HE130" s="129"/>
      <c r="HF130" s="129"/>
      <c r="HG130" s="129"/>
      <c r="HH130" s="129"/>
      <c r="HI130" s="129"/>
      <c r="HJ130" s="129"/>
      <c r="HK130" s="129"/>
      <c r="HL130" s="129"/>
      <c r="HM130" s="129"/>
      <c r="HN130" s="129"/>
      <c r="HO130" s="129"/>
      <c r="HP130" s="129"/>
      <c r="HQ130" s="129"/>
      <c r="HR130" s="129"/>
      <c r="HS130" s="129"/>
      <c r="HT130" s="129"/>
      <c r="HU130" s="129"/>
      <c r="HV130" s="129"/>
      <c r="HW130" s="129"/>
      <c r="HX130" s="129"/>
      <c r="HY130" s="129"/>
      <c r="HZ130" s="129"/>
      <c r="IA130" s="129"/>
      <c r="IB130" s="129"/>
      <c r="IC130" s="129"/>
      <c r="ID130" s="129"/>
      <c r="IE130" s="129"/>
      <c r="IF130" s="129"/>
      <c r="IG130" s="129"/>
      <c r="IH130" s="129"/>
      <c r="II130" s="129"/>
      <c r="IJ130" s="129"/>
      <c r="IK130" s="129"/>
      <c r="IL130" s="129"/>
      <c r="IM130" s="129"/>
      <c r="IN130" s="129"/>
      <c r="IO130" s="129"/>
      <c r="IP130" s="129"/>
      <c r="IQ130" s="129"/>
      <c r="IR130" s="129"/>
      <c r="IS130" s="129"/>
      <c r="IT130" s="129"/>
      <c r="IU130" s="129"/>
      <c r="IV130" s="129"/>
      <c r="IW130" s="129"/>
    </row>
    <row r="131" spans="1:257" s="123" customFormat="1" ht="30" customHeigh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29"/>
      <c r="EU131" s="129"/>
      <c r="EV131" s="129"/>
      <c r="EW131" s="129"/>
      <c r="EX131" s="129"/>
      <c r="EY131" s="129"/>
      <c r="EZ131" s="129"/>
      <c r="FA131" s="129"/>
      <c r="FB131" s="129"/>
      <c r="FC131" s="129"/>
      <c r="FD131" s="129"/>
      <c r="FE131" s="129"/>
      <c r="FF131" s="129"/>
      <c r="FG131" s="129"/>
      <c r="FH131" s="129"/>
      <c r="FI131" s="129"/>
      <c r="FJ131" s="129"/>
      <c r="FK131" s="129"/>
      <c r="FL131" s="129"/>
      <c r="FM131" s="129"/>
      <c r="FN131" s="129"/>
      <c r="FO131" s="129"/>
      <c r="FP131" s="129"/>
      <c r="FQ131" s="129"/>
      <c r="FR131" s="129"/>
      <c r="FS131" s="129"/>
      <c r="FT131" s="129"/>
      <c r="FU131" s="129"/>
      <c r="FV131" s="129"/>
      <c r="FW131" s="129"/>
      <c r="FX131" s="129"/>
      <c r="FY131" s="129"/>
      <c r="FZ131" s="129"/>
      <c r="GA131" s="129"/>
      <c r="GB131" s="129"/>
      <c r="GC131" s="129"/>
      <c r="GD131" s="129"/>
      <c r="GE131" s="129"/>
      <c r="GF131" s="129"/>
      <c r="GG131" s="129"/>
      <c r="GH131" s="129"/>
      <c r="GI131" s="129"/>
      <c r="GJ131" s="129"/>
      <c r="GK131" s="129"/>
      <c r="GL131" s="129"/>
      <c r="GM131" s="129"/>
      <c r="GN131" s="129"/>
      <c r="GO131" s="129"/>
      <c r="GP131" s="129"/>
      <c r="GQ131" s="129"/>
      <c r="GR131" s="129"/>
      <c r="GS131" s="129"/>
      <c r="GT131" s="129"/>
      <c r="GU131" s="129"/>
      <c r="GV131" s="129"/>
      <c r="GW131" s="129"/>
      <c r="GX131" s="129"/>
      <c r="GY131" s="129"/>
      <c r="GZ131" s="129"/>
      <c r="HA131" s="129"/>
      <c r="HB131" s="129"/>
      <c r="HC131" s="129"/>
      <c r="HD131" s="129"/>
      <c r="HE131" s="129"/>
      <c r="HF131" s="129"/>
      <c r="HG131" s="129"/>
      <c r="HH131" s="129"/>
      <c r="HI131" s="129"/>
      <c r="HJ131" s="129"/>
      <c r="HK131" s="129"/>
      <c r="HL131" s="129"/>
      <c r="HM131" s="129"/>
      <c r="HN131" s="129"/>
      <c r="HO131" s="129"/>
      <c r="HP131" s="129"/>
      <c r="HQ131" s="129"/>
      <c r="HR131" s="129"/>
      <c r="HS131" s="129"/>
      <c r="HT131" s="129"/>
      <c r="HU131" s="129"/>
      <c r="HV131" s="129"/>
      <c r="HW131" s="129"/>
      <c r="HX131" s="129"/>
      <c r="HY131" s="129"/>
      <c r="HZ131" s="129"/>
      <c r="IA131" s="129"/>
      <c r="IB131" s="129"/>
      <c r="IC131" s="129"/>
      <c r="ID131" s="129"/>
      <c r="IE131" s="129"/>
      <c r="IF131" s="129"/>
      <c r="IG131" s="129"/>
      <c r="IH131" s="129"/>
      <c r="II131" s="129"/>
      <c r="IJ131" s="129"/>
      <c r="IK131" s="129"/>
      <c r="IL131" s="129"/>
      <c r="IM131" s="129"/>
      <c r="IN131" s="129"/>
      <c r="IO131" s="129"/>
      <c r="IP131" s="129"/>
      <c r="IQ131" s="129"/>
      <c r="IR131" s="129"/>
      <c r="IS131" s="129"/>
      <c r="IT131" s="129"/>
      <c r="IU131" s="129"/>
      <c r="IV131" s="129"/>
      <c r="IW131" s="129"/>
    </row>
    <row r="132" spans="1:257" s="123" customFormat="1" ht="30" customHeigh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  <c r="EP132" s="129"/>
      <c r="EQ132" s="129"/>
      <c r="ER132" s="129"/>
      <c r="ES132" s="129"/>
      <c r="ET132" s="129"/>
      <c r="EU132" s="129"/>
      <c r="EV132" s="129"/>
      <c r="EW132" s="129"/>
      <c r="EX132" s="129"/>
      <c r="EY132" s="129"/>
      <c r="EZ132" s="129"/>
      <c r="FA132" s="129"/>
      <c r="FB132" s="129"/>
      <c r="FC132" s="129"/>
      <c r="FD132" s="129"/>
      <c r="FE132" s="129"/>
      <c r="FF132" s="129"/>
      <c r="FG132" s="129"/>
      <c r="FH132" s="129"/>
      <c r="FI132" s="129"/>
      <c r="FJ132" s="129"/>
      <c r="FK132" s="129"/>
      <c r="FL132" s="129"/>
      <c r="FM132" s="129"/>
      <c r="FN132" s="129"/>
      <c r="FO132" s="129"/>
      <c r="FP132" s="129"/>
      <c r="FQ132" s="129"/>
      <c r="FR132" s="129"/>
      <c r="FS132" s="129"/>
      <c r="FT132" s="129"/>
      <c r="FU132" s="129"/>
      <c r="FV132" s="129"/>
      <c r="FW132" s="129"/>
      <c r="FX132" s="129"/>
      <c r="FY132" s="129"/>
      <c r="FZ132" s="129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29"/>
      <c r="GV132" s="129"/>
      <c r="GW132" s="129"/>
      <c r="GX132" s="129"/>
      <c r="GY132" s="129"/>
      <c r="GZ132" s="129"/>
      <c r="HA132" s="129"/>
      <c r="HB132" s="129"/>
      <c r="HC132" s="129"/>
      <c r="HD132" s="129"/>
      <c r="HE132" s="129"/>
      <c r="HF132" s="129"/>
      <c r="HG132" s="129"/>
      <c r="HH132" s="129"/>
      <c r="HI132" s="129"/>
      <c r="HJ132" s="129"/>
      <c r="HK132" s="129"/>
      <c r="HL132" s="129"/>
      <c r="HM132" s="129"/>
      <c r="HN132" s="129"/>
      <c r="HO132" s="129"/>
      <c r="HP132" s="129"/>
      <c r="HQ132" s="129"/>
      <c r="HR132" s="129"/>
      <c r="HS132" s="129"/>
      <c r="HT132" s="129"/>
      <c r="HU132" s="129"/>
      <c r="HV132" s="129"/>
      <c r="HW132" s="129"/>
      <c r="HX132" s="129"/>
      <c r="HY132" s="129"/>
      <c r="HZ132" s="129"/>
      <c r="IA132" s="129"/>
      <c r="IB132" s="129"/>
      <c r="IC132" s="129"/>
      <c r="ID132" s="129"/>
      <c r="IE132" s="129"/>
      <c r="IF132" s="129"/>
      <c r="IG132" s="129"/>
      <c r="IH132" s="129"/>
      <c r="II132" s="129"/>
      <c r="IJ132" s="129"/>
      <c r="IK132" s="129"/>
      <c r="IL132" s="129"/>
      <c r="IM132" s="129"/>
      <c r="IN132" s="129"/>
      <c r="IO132" s="129"/>
      <c r="IP132" s="129"/>
      <c r="IQ132" s="129"/>
      <c r="IR132" s="129"/>
      <c r="IS132" s="129"/>
      <c r="IT132" s="129"/>
      <c r="IU132" s="129"/>
      <c r="IV132" s="129"/>
      <c r="IW132" s="129"/>
    </row>
    <row r="133" spans="1:257" s="123" customFormat="1" ht="30" customHeigh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29"/>
      <c r="EU133" s="129"/>
      <c r="EV133" s="129"/>
      <c r="EW133" s="129"/>
      <c r="EX133" s="129"/>
      <c r="EY133" s="129"/>
      <c r="EZ133" s="129"/>
      <c r="FA133" s="129"/>
      <c r="FB133" s="129"/>
      <c r="FC133" s="129"/>
      <c r="FD133" s="129"/>
      <c r="FE133" s="129"/>
      <c r="FF133" s="129"/>
      <c r="FG133" s="129"/>
      <c r="FH133" s="129"/>
      <c r="FI133" s="129"/>
      <c r="FJ133" s="129"/>
      <c r="FK133" s="129"/>
      <c r="FL133" s="129"/>
      <c r="FM133" s="129"/>
      <c r="FN133" s="129"/>
      <c r="FO133" s="129"/>
      <c r="FP133" s="129"/>
      <c r="FQ133" s="129"/>
      <c r="FR133" s="129"/>
      <c r="FS133" s="129"/>
      <c r="FT133" s="129"/>
      <c r="FU133" s="129"/>
      <c r="FV133" s="129"/>
      <c r="FW133" s="129"/>
      <c r="FX133" s="129"/>
      <c r="FY133" s="129"/>
      <c r="FZ133" s="129"/>
      <c r="GA133" s="129"/>
      <c r="GB133" s="129"/>
      <c r="GC133" s="129"/>
      <c r="GD133" s="129"/>
      <c r="GE133" s="129"/>
      <c r="GF133" s="129"/>
      <c r="GG133" s="129"/>
      <c r="GH133" s="129"/>
      <c r="GI133" s="129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29"/>
      <c r="GV133" s="129"/>
      <c r="GW133" s="129"/>
      <c r="GX133" s="129"/>
      <c r="GY133" s="129"/>
      <c r="GZ133" s="129"/>
      <c r="HA133" s="129"/>
      <c r="HB133" s="129"/>
      <c r="HC133" s="129"/>
      <c r="HD133" s="129"/>
      <c r="HE133" s="129"/>
      <c r="HF133" s="129"/>
      <c r="HG133" s="129"/>
      <c r="HH133" s="129"/>
      <c r="HI133" s="129"/>
      <c r="HJ133" s="129"/>
      <c r="HK133" s="129"/>
      <c r="HL133" s="129"/>
      <c r="HM133" s="129"/>
      <c r="HN133" s="129"/>
      <c r="HO133" s="129"/>
      <c r="HP133" s="129"/>
      <c r="HQ133" s="129"/>
      <c r="HR133" s="129"/>
      <c r="HS133" s="129"/>
      <c r="HT133" s="129"/>
      <c r="HU133" s="129"/>
      <c r="HV133" s="129"/>
      <c r="HW133" s="129"/>
      <c r="HX133" s="129"/>
      <c r="HY133" s="129"/>
      <c r="HZ133" s="129"/>
      <c r="IA133" s="129"/>
      <c r="IB133" s="129"/>
      <c r="IC133" s="129"/>
      <c r="ID133" s="129"/>
      <c r="IE133" s="129"/>
      <c r="IF133" s="129"/>
      <c r="IG133" s="129"/>
      <c r="IH133" s="129"/>
      <c r="II133" s="129"/>
      <c r="IJ133" s="129"/>
      <c r="IK133" s="129"/>
      <c r="IL133" s="129"/>
      <c r="IM133" s="129"/>
      <c r="IN133" s="129"/>
      <c r="IO133" s="129"/>
      <c r="IP133" s="129"/>
      <c r="IQ133" s="129"/>
      <c r="IR133" s="129"/>
      <c r="IS133" s="129"/>
      <c r="IT133" s="129"/>
      <c r="IU133" s="129"/>
      <c r="IV133" s="129"/>
      <c r="IW133" s="129"/>
    </row>
    <row r="134" spans="1:257" s="123" customFormat="1" ht="30" customHeigh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  <c r="FF134" s="129"/>
      <c r="FG134" s="129"/>
      <c r="FH134" s="129"/>
      <c r="FI134" s="129"/>
      <c r="FJ134" s="129"/>
      <c r="FK134" s="129"/>
      <c r="FL134" s="129"/>
      <c r="FM134" s="129"/>
      <c r="FN134" s="129"/>
      <c r="FO134" s="129"/>
      <c r="FP134" s="129"/>
      <c r="FQ134" s="129"/>
      <c r="FR134" s="129"/>
      <c r="FS134" s="129"/>
      <c r="FT134" s="129"/>
      <c r="FU134" s="129"/>
      <c r="FV134" s="129"/>
      <c r="FW134" s="129"/>
      <c r="FX134" s="129"/>
      <c r="FY134" s="129"/>
      <c r="FZ134" s="129"/>
      <c r="GA134" s="129"/>
      <c r="GB134" s="129"/>
      <c r="GC134" s="129"/>
      <c r="GD134" s="129"/>
      <c r="GE134" s="129"/>
      <c r="GF134" s="129"/>
      <c r="GG134" s="129"/>
      <c r="GH134" s="129"/>
      <c r="GI134" s="129"/>
      <c r="GJ134" s="129"/>
      <c r="GK134" s="129"/>
      <c r="GL134" s="129"/>
      <c r="GM134" s="129"/>
      <c r="GN134" s="129"/>
      <c r="GO134" s="129"/>
      <c r="GP134" s="129"/>
      <c r="GQ134" s="129"/>
      <c r="GR134" s="129"/>
      <c r="GS134" s="129"/>
      <c r="GT134" s="129"/>
      <c r="GU134" s="129"/>
      <c r="GV134" s="129"/>
      <c r="GW134" s="129"/>
      <c r="GX134" s="129"/>
      <c r="GY134" s="129"/>
      <c r="GZ134" s="129"/>
      <c r="HA134" s="129"/>
      <c r="HB134" s="129"/>
      <c r="HC134" s="129"/>
      <c r="HD134" s="129"/>
      <c r="HE134" s="129"/>
      <c r="HF134" s="129"/>
      <c r="HG134" s="129"/>
      <c r="HH134" s="129"/>
      <c r="HI134" s="129"/>
      <c r="HJ134" s="129"/>
      <c r="HK134" s="129"/>
      <c r="HL134" s="129"/>
      <c r="HM134" s="129"/>
      <c r="HN134" s="129"/>
      <c r="HO134" s="129"/>
      <c r="HP134" s="129"/>
      <c r="HQ134" s="129"/>
      <c r="HR134" s="129"/>
      <c r="HS134" s="129"/>
      <c r="HT134" s="129"/>
      <c r="HU134" s="129"/>
      <c r="HV134" s="129"/>
      <c r="HW134" s="129"/>
      <c r="HX134" s="129"/>
      <c r="HY134" s="129"/>
      <c r="HZ134" s="129"/>
      <c r="IA134" s="129"/>
      <c r="IB134" s="129"/>
      <c r="IC134" s="129"/>
      <c r="ID134" s="129"/>
      <c r="IE134" s="129"/>
      <c r="IF134" s="129"/>
      <c r="IG134" s="129"/>
      <c r="IH134" s="129"/>
      <c r="II134" s="129"/>
      <c r="IJ134" s="129"/>
      <c r="IK134" s="129"/>
      <c r="IL134" s="129"/>
      <c r="IM134" s="129"/>
      <c r="IN134" s="129"/>
      <c r="IO134" s="129"/>
      <c r="IP134" s="129"/>
      <c r="IQ134" s="129"/>
      <c r="IR134" s="129"/>
      <c r="IS134" s="129"/>
      <c r="IT134" s="129"/>
      <c r="IU134" s="129"/>
      <c r="IV134" s="129"/>
      <c r="IW134" s="129"/>
    </row>
    <row r="135" spans="1:257" s="123" customFormat="1" ht="30" customHeigh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29"/>
      <c r="EM135" s="129"/>
      <c r="EN135" s="129"/>
      <c r="EO135" s="129"/>
      <c r="EP135" s="129"/>
      <c r="EQ135" s="129"/>
      <c r="ER135" s="129"/>
      <c r="ES135" s="129"/>
      <c r="ET135" s="129"/>
      <c r="EU135" s="129"/>
      <c r="EV135" s="129"/>
      <c r="EW135" s="129"/>
      <c r="EX135" s="129"/>
      <c r="EY135" s="129"/>
      <c r="EZ135" s="129"/>
      <c r="FA135" s="129"/>
      <c r="FB135" s="129"/>
      <c r="FC135" s="129"/>
      <c r="FD135" s="129"/>
      <c r="FE135" s="129"/>
      <c r="FF135" s="129"/>
      <c r="FG135" s="129"/>
      <c r="FH135" s="129"/>
      <c r="FI135" s="129"/>
      <c r="FJ135" s="129"/>
      <c r="FK135" s="129"/>
      <c r="FL135" s="129"/>
      <c r="FM135" s="129"/>
      <c r="FN135" s="129"/>
      <c r="FO135" s="129"/>
      <c r="FP135" s="129"/>
      <c r="FQ135" s="129"/>
      <c r="FR135" s="129"/>
      <c r="FS135" s="129"/>
      <c r="FT135" s="129"/>
      <c r="FU135" s="129"/>
      <c r="FV135" s="129"/>
      <c r="FW135" s="129"/>
      <c r="FX135" s="129"/>
      <c r="FY135" s="129"/>
      <c r="FZ135" s="129"/>
      <c r="GA135" s="129"/>
      <c r="GB135" s="129"/>
      <c r="GC135" s="129"/>
      <c r="GD135" s="129"/>
      <c r="GE135" s="129"/>
      <c r="GF135" s="129"/>
      <c r="GG135" s="129"/>
      <c r="GH135" s="129"/>
      <c r="GI135" s="129"/>
      <c r="GJ135" s="129"/>
      <c r="GK135" s="129"/>
      <c r="GL135" s="129"/>
      <c r="GM135" s="129"/>
      <c r="GN135" s="129"/>
      <c r="GO135" s="129"/>
      <c r="GP135" s="129"/>
      <c r="GQ135" s="129"/>
      <c r="GR135" s="129"/>
      <c r="GS135" s="129"/>
      <c r="GT135" s="129"/>
      <c r="GU135" s="129"/>
      <c r="GV135" s="129"/>
      <c r="GW135" s="129"/>
      <c r="GX135" s="129"/>
      <c r="GY135" s="129"/>
      <c r="GZ135" s="129"/>
      <c r="HA135" s="129"/>
      <c r="HB135" s="129"/>
      <c r="HC135" s="129"/>
      <c r="HD135" s="129"/>
      <c r="HE135" s="129"/>
      <c r="HF135" s="129"/>
      <c r="HG135" s="129"/>
      <c r="HH135" s="129"/>
      <c r="HI135" s="129"/>
      <c r="HJ135" s="129"/>
      <c r="HK135" s="129"/>
      <c r="HL135" s="129"/>
      <c r="HM135" s="129"/>
      <c r="HN135" s="129"/>
      <c r="HO135" s="129"/>
      <c r="HP135" s="129"/>
      <c r="HQ135" s="129"/>
      <c r="HR135" s="129"/>
      <c r="HS135" s="129"/>
      <c r="HT135" s="129"/>
      <c r="HU135" s="129"/>
      <c r="HV135" s="129"/>
      <c r="HW135" s="129"/>
      <c r="HX135" s="129"/>
      <c r="HY135" s="129"/>
      <c r="HZ135" s="129"/>
      <c r="IA135" s="129"/>
      <c r="IB135" s="129"/>
      <c r="IC135" s="129"/>
      <c r="ID135" s="129"/>
      <c r="IE135" s="129"/>
      <c r="IF135" s="129"/>
      <c r="IG135" s="129"/>
      <c r="IH135" s="129"/>
      <c r="II135" s="129"/>
      <c r="IJ135" s="129"/>
      <c r="IK135" s="129"/>
      <c r="IL135" s="129"/>
      <c r="IM135" s="129"/>
      <c r="IN135" s="129"/>
      <c r="IO135" s="129"/>
      <c r="IP135" s="129"/>
      <c r="IQ135" s="129"/>
      <c r="IR135" s="129"/>
      <c r="IS135" s="129"/>
      <c r="IT135" s="129"/>
      <c r="IU135" s="129"/>
      <c r="IV135" s="129"/>
      <c r="IW135" s="129"/>
    </row>
    <row r="136" spans="1:257" s="123" customFormat="1" ht="30" customHeigh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9"/>
      <c r="ED136" s="129"/>
      <c r="EE136" s="129"/>
      <c r="EF136" s="129"/>
      <c r="EG136" s="129"/>
      <c r="EH136" s="129"/>
      <c r="EI136" s="129"/>
      <c r="EJ136" s="129"/>
      <c r="EK136" s="129"/>
      <c r="EL136" s="129"/>
      <c r="EM136" s="129"/>
      <c r="EN136" s="129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9"/>
      <c r="EY136" s="129"/>
      <c r="EZ136" s="129"/>
      <c r="FA136" s="129"/>
      <c r="FB136" s="129"/>
      <c r="FC136" s="129"/>
      <c r="FD136" s="129"/>
      <c r="FE136" s="129"/>
      <c r="FF136" s="129"/>
      <c r="FG136" s="129"/>
      <c r="FH136" s="129"/>
      <c r="FI136" s="129"/>
      <c r="FJ136" s="129"/>
      <c r="FK136" s="129"/>
      <c r="FL136" s="129"/>
      <c r="FM136" s="129"/>
      <c r="FN136" s="129"/>
      <c r="FO136" s="129"/>
      <c r="FP136" s="129"/>
      <c r="FQ136" s="129"/>
      <c r="FR136" s="129"/>
      <c r="FS136" s="129"/>
      <c r="FT136" s="129"/>
      <c r="FU136" s="129"/>
      <c r="FV136" s="129"/>
      <c r="FW136" s="129"/>
      <c r="FX136" s="129"/>
      <c r="FY136" s="129"/>
      <c r="FZ136" s="129"/>
      <c r="GA136" s="129"/>
      <c r="GB136" s="129"/>
      <c r="GC136" s="129"/>
      <c r="GD136" s="129"/>
      <c r="GE136" s="129"/>
      <c r="GF136" s="129"/>
      <c r="GG136" s="129"/>
      <c r="GH136" s="129"/>
      <c r="GI136" s="129"/>
      <c r="GJ136" s="129"/>
      <c r="GK136" s="129"/>
      <c r="GL136" s="129"/>
      <c r="GM136" s="129"/>
      <c r="GN136" s="129"/>
      <c r="GO136" s="129"/>
      <c r="GP136" s="129"/>
      <c r="GQ136" s="129"/>
      <c r="GR136" s="129"/>
      <c r="GS136" s="129"/>
      <c r="GT136" s="129"/>
      <c r="GU136" s="129"/>
      <c r="GV136" s="129"/>
      <c r="GW136" s="129"/>
      <c r="GX136" s="129"/>
      <c r="GY136" s="129"/>
      <c r="GZ136" s="129"/>
      <c r="HA136" s="129"/>
      <c r="HB136" s="129"/>
      <c r="HC136" s="129"/>
      <c r="HD136" s="129"/>
      <c r="HE136" s="129"/>
      <c r="HF136" s="129"/>
      <c r="HG136" s="129"/>
      <c r="HH136" s="129"/>
      <c r="HI136" s="129"/>
      <c r="HJ136" s="129"/>
      <c r="HK136" s="129"/>
      <c r="HL136" s="129"/>
      <c r="HM136" s="129"/>
      <c r="HN136" s="129"/>
      <c r="HO136" s="129"/>
      <c r="HP136" s="129"/>
      <c r="HQ136" s="129"/>
      <c r="HR136" s="129"/>
      <c r="HS136" s="129"/>
      <c r="HT136" s="129"/>
      <c r="HU136" s="129"/>
      <c r="HV136" s="129"/>
      <c r="HW136" s="129"/>
      <c r="HX136" s="129"/>
      <c r="HY136" s="129"/>
      <c r="HZ136" s="129"/>
      <c r="IA136" s="129"/>
      <c r="IB136" s="129"/>
      <c r="IC136" s="129"/>
      <c r="ID136" s="129"/>
      <c r="IE136" s="129"/>
      <c r="IF136" s="129"/>
      <c r="IG136" s="129"/>
      <c r="IH136" s="129"/>
      <c r="II136" s="129"/>
      <c r="IJ136" s="129"/>
      <c r="IK136" s="129"/>
      <c r="IL136" s="129"/>
      <c r="IM136" s="129"/>
      <c r="IN136" s="129"/>
      <c r="IO136" s="129"/>
      <c r="IP136" s="129"/>
      <c r="IQ136" s="129"/>
      <c r="IR136" s="129"/>
      <c r="IS136" s="129"/>
      <c r="IT136" s="129"/>
      <c r="IU136" s="129"/>
      <c r="IV136" s="129"/>
      <c r="IW136" s="129"/>
    </row>
    <row r="137" spans="1:257" s="123" customFormat="1" ht="30" customHeigh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  <c r="FV137" s="129"/>
      <c r="FW137" s="129"/>
      <c r="FX137" s="129"/>
      <c r="FY137" s="129"/>
      <c r="FZ137" s="129"/>
      <c r="GA137" s="129"/>
      <c r="GB137" s="129"/>
      <c r="GC137" s="129"/>
      <c r="GD137" s="129"/>
      <c r="GE137" s="129"/>
      <c r="GF137" s="129"/>
      <c r="GG137" s="129"/>
      <c r="GH137" s="129"/>
      <c r="GI137" s="129"/>
      <c r="GJ137" s="129"/>
      <c r="GK137" s="129"/>
      <c r="GL137" s="129"/>
      <c r="GM137" s="129"/>
      <c r="GN137" s="129"/>
      <c r="GO137" s="129"/>
      <c r="GP137" s="129"/>
      <c r="GQ137" s="129"/>
      <c r="GR137" s="129"/>
      <c r="GS137" s="129"/>
      <c r="GT137" s="129"/>
      <c r="GU137" s="129"/>
      <c r="GV137" s="129"/>
      <c r="GW137" s="129"/>
      <c r="GX137" s="129"/>
      <c r="GY137" s="129"/>
      <c r="GZ137" s="129"/>
      <c r="HA137" s="129"/>
      <c r="HB137" s="129"/>
      <c r="HC137" s="129"/>
      <c r="HD137" s="129"/>
      <c r="HE137" s="129"/>
      <c r="HF137" s="129"/>
      <c r="HG137" s="129"/>
      <c r="HH137" s="129"/>
      <c r="HI137" s="129"/>
      <c r="HJ137" s="129"/>
      <c r="HK137" s="129"/>
      <c r="HL137" s="129"/>
      <c r="HM137" s="129"/>
      <c r="HN137" s="129"/>
      <c r="HO137" s="129"/>
      <c r="HP137" s="129"/>
      <c r="HQ137" s="129"/>
      <c r="HR137" s="129"/>
      <c r="HS137" s="129"/>
      <c r="HT137" s="129"/>
      <c r="HU137" s="129"/>
      <c r="HV137" s="129"/>
      <c r="HW137" s="129"/>
      <c r="HX137" s="129"/>
      <c r="HY137" s="129"/>
      <c r="HZ137" s="129"/>
      <c r="IA137" s="129"/>
      <c r="IB137" s="129"/>
      <c r="IC137" s="129"/>
      <c r="ID137" s="129"/>
      <c r="IE137" s="129"/>
      <c r="IF137" s="129"/>
      <c r="IG137" s="129"/>
      <c r="IH137" s="129"/>
      <c r="II137" s="129"/>
      <c r="IJ137" s="129"/>
      <c r="IK137" s="129"/>
      <c r="IL137" s="129"/>
      <c r="IM137" s="129"/>
      <c r="IN137" s="129"/>
      <c r="IO137" s="129"/>
      <c r="IP137" s="129"/>
      <c r="IQ137" s="129"/>
      <c r="IR137" s="129"/>
      <c r="IS137" s="129"/>
      <c r="IT137" s="129"/>
      <c r="IU137" s="129"/>
      <c r="IV137" s="129"/>
      <c r="IW137" s="129"/>
    </row>
    <row r="138" spans="1:257" s="123" customFormat="1" ht="30" customHeigh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9"/>
      <c r="EH138" s="129"/>
      <c r="EI138" s="129"/>
      <c r="EJ138" s="129"/>
      <c r="EK138" s="129"/>
      <c r="EL138" s="129"/>
      <c r="EM138" s="129"/>
      <c r="EN138" s="129"/>
      <c r="EO138" s="129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G138" s="129"/>
      <c r="FH138" s="129"/>
      <c r="FI138" s="129"/>
      <c r="FJ138" s="129"/>
      <c r="FK138" s="129"/>
      <c r="FL138" s="129"/>
      <c r="FM138" s="129"/>
      <c r="FN138" s="129"/>
      <c r="FO138" s="129"/>
      <c r="FP138" s="129"/>
      <c r="FQ138" s="129"/>
      <c r="FR138" s="129"/>
      <c r="FS138" s="129"/>
      <c r="FT138" s="129"/>
      <c r="FU138" s="129"/>
      <c r="FV138" s="129"/>
      <c r="FW138" s="129"/>
      <c r="FX138" s="129"/>
      <c r="FY138" s="129"/>
      <c r="FZ138" s="129"/>
      <c r="GA138" s="129"/>
      <c r="GB138" s="129"/>
      <c r="GC138" s="129"/>
      <c r="GD138" s="129"/>
      <c r="GE138" s="129"/>
      <c r="GF138" s="129"/>
      <c r="GG138" s="129"/>
      <c r="GH138" s="129"/>
      <c r="GI138" s="129"/>
      <c r="GJ138" s="129"/>
      <c r="GK138" s="129"/>
      <c r="GL138" s="129"/>
      <c r="GM138" s="129"/>
      <c r="GN138" s="129"/>
      <c r="GO138" s="129"/>
      <c r="GP138" s="129"/>
      <c r="GQ138" s="129"/>
      <c r="GR138" s="129"/>
      <c r="GS138" s="129"/>
      <c r="GT138" s="129"/>
      <c r="GU138" s="129"/>
      <c r="GV138" s="129"/>
      <c r="GW138" s="129"/>
      <c r="GX138" s="129"/>
      <c r="GY138" s="129"/>
      <c r="GZ138" s="129"/>
      <c r="HA138" s="129"/>
      <c r="HB138" s="129"/>
      <c r="HC138" s="129"/>
      <c r="HD138" s="129"/>
      <c r="HE138" s="129"/>
      <c r="HF138" s="129"/>
      <c r="HG138" s="129"/>
      <c r="HH138" s="129"/>
      <c r="HI138" s="129"/>
      <c r="HJ138" s="129"/>
      <c r="HK138" s="129"/>
      <c r="HL138" s="129"/>
      <c r="HM138" s="129"/>
      <c r="HN138" s="129"/>
      <c r="HO138" s="129"/>
      <c r="HP138" s="129"/>
      <c r="HQ138" s="129"/>
      <c r="HR138" s="129"/>
      <c r="HS138" s="129"/>
      <c r="HT138" s="129"/>
      <c r="HU138" s="129"/>
      <c r="HV138" s="129"/>
      <c r="HW138" s="129"/>
      <c r="HX138" s="129"/>
      <c r="HY138" s="129"/>
      <c r="HZ138" s="129"/>
      <c r="IA138" s="129"/>
      <c r="IB138" s="129"/>
      <c r="IC138" s="129"/>
      <c r="ID138" s="129"/>
      <c r="IE138" s="129"/>
      <c r="IF138" s="129"/>
      <c r="IG138" s="129"/>
      <c r="IH138" s="129"/>
      <c r="II138" s="129"/>
      <c r="IJ138" s="129"/>
      <c r="IK138" s="129"/>
      <c r="IL138" s="129"/>
      <c r="IM138" s="129"/>
      <c r="IN138" s="129"/>
      <c r="IO138" s="129"/>
      <c r="IP138" s="129"/>
      <c r="IQ138" s="129"/>
      <c r="IR138" s="129"/>
      <c r="IS138" s="129"/>
      <c r="IT138" s="129"/>
      <c r="IU138" s="129"/>
      <c r="IV138" s="129"/>
      <c r="IW138" s="129"/>
    </row>
    <row r="139" spans="1:257" s="123" customFormat="1" ht="30" customHeigh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9"/>
      <c r="EI139" s="129"/>
      <c r="EJ139" s="129"/>
      <c r="EK139" s="129"/>
      <c r="EL139" s="129"/>
      <c r="EM139" s="129"/>
      <c r="EN139" s="129"/>
      <c r="EO139" s="129"/>
      <c r="EP139" s="129"/>
      <c r="EQ139" s="129"/>
      <c r="ER139" s="129"/>
      <c r="ES139" s="129"/>
      <c r="ET139" s="129"/>
      <c r="EU139" s="129"/>
      <c r="EV139" s="129"/>
      <c r="EW139" s="129"/>
      <c r="EX139" s="129"/>
      <c r="EY139" s="129"/>
      <c r="EZ139" s="129"/>
      <c r="FA139" s="129"/>
      <c r="FB139" s="129"/>
      <c r="FC139" s="129"/>
      <c r="FD139" s="129"/>
      <c r="FE139" s="129"/>
      <c r="FF139" s="129"/>
      <c r="FG139" s="129"/>
      <c r="FH139" s="129"/>
      <c r="FI139" s="129"/>
      <c r="FJ139" s="129"/>
      <c r="FK139" s="129"/>
      <c r="FL139" s="129"/>
      <c r="FM139" s="129"/>
      <c r="FN139" s="129"/>
      <c r="FO139" s="129"/>
      <c r="FP139" s="129"/>
      <c r="FQ139" s="129"/>
      <c r="FR139" s="129"/>
      <c r="FS139" s="129"/>
      <c r="FT139" s="129"/>
      <c r="FU139" s="129"/>
      <c r="FV139" s="129"/>
      <c r="FW139" s="129"/>
      <c r="FX139" s="129"/>
      <c r="FY139" s="129"/>
      <c r="FZ139" s="129"/>
      <c r="GA139" s="129"/>
      <c r="GB139" s="129"/>
      <c r="GC139" s="129"/>
      <c r="GD139" s="129"/>
      <c r="GE139" s="129"/>
      <c r="GF139" s="129"/>
      <c r="GG139" s="129"/>
      <c r="GH139" s="129"/>
      <c r="GI139" s="129"/>
      <c r="GJ139" s="129"/>
      <c r="GK139" s="129"/>
      <c r="GL139" s="129"/>
      <c r="GM139" s="129"/>
      <c r="GN139" s="129"/>
      <c r="GO139" s="129"/>
      <c r="GP139" s="129"/>
      <c r="GQ139" s="129"/>
      <c r="GR139" s="129"/>
      <c r="GS139" s="129"/>
      <c r="GT139" s="129"/>
      <c r="GU139" s="129"/>
      <c r="GV139" s="129"/>
      <c r="GW139" s="129"/>
      <c r="GX139" s="129"/>
      <c r="GY139" s="129"/>
      <c r="GZ139" s="129"/>
      <c r="HA139" s="129"/>
      <c r="HB139" s="129"/>
      <c r="HC139" s="129"/>
      <c r="HD139" s="129"/>
      <c r="HE139" s="129"/>
      <c r="HF139" s="129"/>
      <c r="HG139" s="129"/>
      <c r="HH139" s="129"/>
      <c r="HI139" s="129"/>
      <c r="HJ139" s="129"/>
      <c r="HK139" s="129"/>
      <c r="HL139" s="129"/>
      <c r="HM139" s="129"/>
      <c r="HN139" s="129"/>
      <c r="HO139" s="129"/>
      <c r="HP139" s="129"/>
      <c r="HQ139" s="129"/>
      <c r="HR139" s="129"/>
      <c r="HS139" s="129"/>
      <c r="HT139" s="129"/>
      <c r="HU139" s="129"/>
      <c r="HV139" s="129"/>
      <c r="HW139" s="129"/>
      <c r="HX139" s="129"/>
      <c r="HY139" s="129"/>
      <c r="HZ139" s="129"/>
      <c r="IA139" s="129"/>
      <c r="IB139" s="129"/>
      <c r="IC139" s="129"/>
      <c r="ID139" s="129"/>
      <c r="IE139" s="129"/>
      <c r="IF139" s="129"/>
      <c r="IG139" s="129"/>
      <c r="IH139" s="129"/>
      <c r="II139" s="129"/>
      <c r="IJ139" s="129"/>
      <c r="IK139" s="129"/>
      <c r="IL139" s="129"/>
      <c r="IM139" s="129"/>
      <c r="IN139" s="129"/>
      <c r="IO139" s="129"/>
      <c r="IP139" s="129"/>
      <c r="IQ139" s="129"/>
      <c r="IR139" s="129"/>
      <c r="IS139" s="129"/>
      <c r="IT139" s="129"/>
      <c r="IU139" s="129"/>
      <c r="IV139" s="129"/>
      <c r="IW139" s="129"/>
    </row>
    <row r="140" spans="1:257" s="123" customFormat="1" ht="30" customHeigh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29"/>
      <c r="EF140" s="129"/>
      <c r="EG140" s="129"/>
      <c r="EH140" s="129"/>
      <c r="EI140" s="129"/>
      <c r="EJ140" s="129"/>
      <c r="EK140" s="129"/>
      <c r="EL140" s="129"/>
      <c r="EM140" s="129"/>
      <c r="EN140" s="129"/>
      <c r="EO140" s="129"/>
      <c r="EP140" s="129"/>
      <c r="EQ140" s="129"/>
      <c r="ER140" s="129"/>
      <c r="ES140" s="129"/>
      <c r="ET140" s="129"/>
      <c r="EU140" s="129"/>
      <c r="EV140" s="129"/>
      <c r="EW140" s="129"/>
      <c r="EX140" s="129"/>
      <c r="EY140" s="129"/>
      <c r="EZ140" s="129"/>
      <c r="FA140" s="129"/>
      <c r="FB140" s="129"/>
      <c r="FC140" s="129"/>
      <c r="FD140" s="129"/>
      <c r="FE140" s="129"/>
      <c r="FF140" s="129"/>
      <c r="FG140" s="129"/>
      <c r="FH140" s="129"/>
      <c r="FI140" s="129"/>
      <c r="FJ140" s="129"/>
      <c r="FK140" s="129"/>
      <c r="FL140" s="129"/>
      <c r="FM140" s="129"/>
      <c r="FN140" s="129"/>
      <c r="FO140" s="129"/>
      <c r="FP140" s="129"/>
      <c r="FQ140" s="129"/>
      <c r="FR140" s="129"/>
      <c r="FS140" s="129"/>
      <c r="FT140" s="129"/>
      <c r="FU140" s="129"/>
      <c r="FV140" s="129"/>
      <c r="FW140" s="129"/>
      <c r="FX140" s="129"/>
      <c r="FY140" s="129"/>
      <c r="FZ140" s="129"/>
      <c r="GA140" s="129"/>
      <c r="GB140" s="129"/>
      <c r="GC140" s="129"/>
      <c r="GD140" s="129"/>
      <c r="GE140" s="129"/>
      <c r="GF140" s="129"/>
      <c r="GG140" s="129"/>
      <c r="GH140" s="129"/>
      <c r="GI140" s="129"/>
      <c r="GJ140" s="129"/>
      <c r="GK140" s="129"/>
      <c r="GL140" s="129"/>
      <c r="GM140" s="129"/>
      <c r="GN140" s="129"/>
      <c r="GO140" s="129"/>
      <c r="GP140" s="129"/>
      <c r="GQ140" s="129"/>
      <c r="GR140" s="129"/>
      <c r="GS140" s="129"/>
      <c r="GT140" s="129"/>
      <c r="GU140" s="129"/>
      <c r="GV140" s="129"/>
      <c r="GW140" s="129"/>
      <c r="GX140" s="129"/>
      <c r="GY140" s="129"/>
      <c r="GZ140" s="129"/>
      <c r="HA140" s="129"/>
      <c r="HB140" s="129"/>
      <c r="HC140" s="129"/>
      <c r="HD140" s="129"/>
      <c r="HE140" s="129"/>
      <c r="HF140" s="129"/>
      <c r="HG140" s="129"/>
      <c r="HH140" s="129"/>
      <c r="HI140" s="129"/>
      <c r="HJ140" s="129"/>
      <c r="HK140" s="129"/>
      <c r="HL140" s="129"/>
      <c r="HM140" s="129"/>
      <c r="HN140" s="129"/>
      <c r="HO140" s="129"/>
      <c r="HP140" s="129"/>
      <c r="HQ140" s="129"/>
      <c r="HR140" s="129"/>
      <c r="HS140" s="129"/>
      <c r="HT140" s="129"/>
      <c r="HU140" s="129"/>
      <c r="HV140" s="129"/>
      <c r="HW140" s="129"/>
      <c r="HX140" s="129"/>
      <c r="HY140" s="129"/>
      <c r="HZ140" s="129"/>
      <c r="IA140" s="129"/>
      <c r="IB140" s="129"/>
      <c r="IC140" s="129"/>
      <c r="ID140" s="129"/>
      <c r="IE140" s="129"/>
      <c r="IF140" s="129"/>
      <c r="IG140" s="129"/>
      <c r="IH140" s="129"/>
      <c r="II140" s="129"/>
      <c r="IJ140" s="129"/>
      <c r="IK140" s="129"/>
      <c r="IL140" s="129"/>
      <c r="IM140" s="129"/>
      <c r="IN140" s="129"/>
      <c r="IO140" s="129"/>
      <c r="IP140" s="129"/>
      <c r="IQ140" s="129"/>
      <c r="IR140" s="129"/>
      <c r="IS140" s="129"/>
      <c r="IT140" s="129"/>
      <c r="IU140" s="129"/>
      <c r="IV140" s="129"/>
      <c r="IW140" s="129"/>
    </row>
    <row r="141" spans="1:257" s="123" customFormat="1" ht="30" customHeigh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9"/>
      <c r="EK141" s="129"/>
      <c r="EL141" s="129"/>
      <c r="EM141" s="129"/>
      <c r="EN141" s="129"/>
      <c r="EO141" s="129"/>
      <c r="EP141" s="129"/>
      <c r="EQ141" s="129"/>
      <c r="ER141" s="129"/>
      <c r="ES141" s="129"/>
      <c r="ET141" s="129"/>
      <c r="EU141" s="129"/>
      <c r="EV141" s="129"/>
      <c r="EW141" s="129"/>
      <c r="EX141" s="129"/>
      <c r="EY141" s="129"/>
      <c r="EZ141" s="129"/>
      <c r="FA141" s="129"/>
      <c r="FB141" s="129"/>
      <c r="FC141" s="129"/>
      <c r="FD141" s="129"/>
      <c r="FE141" s="129"/>
      <c r="FF141" s="129"/>
      <c r="FG141" s="129"/>
      <c r="FH141" s="129"/>
      <c r="FI141" s="129"/>
      <c r="FJ141" s="129"/>
      <c r="FK141" s="129"/>
      <c r="FL141" s="129"/>
      <c r="FM141" s="129"/>
      <c r="FN141" s="129"/>
      <c r="FO141" s="129"/>
      <c r="FP141" s="129"/>
      <c r="FQ141" s="129"/>
      <c r="FR141" s="129"/>
      <c r="FS141" s="129"/>
      <c r="FT141" s="129"/>
      <c r="FU141" s="129"/>
      <c r="FV141" s="129"/>
      <c r="FW141" s="129"/>
      <c r="FX141" s="129"/>
      <c r="FY141" s="129"/>
      <c r="FZ141" s="129"/>
      <c r="GA141" s="129"/>
      <c r="GB141" s="129"/>
      <c r="GC141" s="129"/>
      <c r="GD141" s="129"/>
      <c r="GE141" s="129"/>
      <c r="GF141" s="129"/>
      <c r="GG141" s="129"/>
      <c r="GH141" s="129"/>
      <c r="GI141" s="129"/>
      <c r="GJ141" s="129"/>
      <c r="GK141" s="129"/>
      <c r="GL141" s="129"/>
      <c r="GM141" s="129"/>
      <c r="GN141" s="129"/>
      <c r="GO141" s="129"/>
      <c r="GP141" s="129"/>
      <c r="GQ141" s="129"/>
      <c r="GR141" s="129"/>
      <c r="GS141" s="129"/>
      <c r="GT141" s="129"/>
      <c r="GU141" s="129"/>
      <c r="GV141" s="129"/>
      <c r="GW141" s="129"/>
      <c r="GX141" s="129"/>
      <c r="GY141" s="129"/>
      <c r="GZ141" s="129"/>
      <c r="HA141" s="129"/>
      <c r="HB141" s="129"/>
      <c r="HC141" s="129"/>
      <c r="HD141" s="129"/>
      <c r="HE141" s="129"/>
      <c r="HF141" s="129"/>
      <c r="HG141" s="129"/>
      <c r="HH141" s="129"/>
      <c r="HI141" s="129"/>
      <c r="HJ141" s="129"/>
      <c r="HK141" s="129"/>
      <c r="HL141" s="129"/>
      <c r="HM141" s="129"/>
      <c r="HN141" s="129"/>
      <c r="HO141" s="129"/>
      <c r="HP141" s="129"/>
      <c r="HQ141" s="129"/>
      <c r="HR141" s="129"/>
      <c r="HS141" s="129"/>
      <c r="HT141" s="129"/>
      <c r="HU141" s="129"/>
      <c r="HV141" s="129"/>
      <c r="HW141" s="129"/>
      <c r="HX141" s="129"/>
      <c r="HY141" s="129"/>
      <c r="HZ141" s="129"/>
      <c r="IA141" s="129"/>
      <c r="IB141" s="129"/>
      <c r="IC141" s="129"/>
      <c r="ID141" s="129"/>
      <c r="IE141" s="129"/>
      <c r="IF141" s="129"/>
      <c r="IG141" s="129"/>
      <c r="IH141" s="129"/>
      <c r="II141" s="129"/>
      <c r="IJ141" s="129"/>
      <c r="IK141" s="129"/>
      <c r="IL141" s="129"/>
      <c r="IM141" s="129"/>
      <c r="IN141" s="129"/>
      <c r="IO141" s="129"/>
      <c r="IP141" s="129"/>
      <c r="IQ141" s="129"/>
      <c r="IR141" s="129"/>
      <c r="IS141" s="129"/>
      <c r="IT141" s="129"/>
      <c r="IU141" s="129"/>
      <c r="IV141" s="129"/>
      <c r="IW141" s="129"/>
    </row>
    <row r="142" spans="1:257" s="123" customFormat="1" ht="30" customHeigh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9"/>
      <c r="EL142" s="129"/>
      <c r="EM142" s="129"/>
      <c r="EN142" s="129"/>
      <c r="EO142" s="129"/>
      <c r="EP142" s="129"/>
      <c r="EQ142" s="129"/>
      <c r="ER142" s="129"/>
      <c r="ES142" s="129"/>
      <c r="ET142" s="129"/>
      <c r="EU142" s="129"/>
      <c r="EV142" s="129"/>
      <c r="EW142" s="129"/>
      <c r="EX142" s="129"/>
      <c r="EY142" s="129"/>
      <c r="EZ142" s="129"/>
      <c r="FA142" s="129"/>
      <c r="FB142" s="129"/>
      <c r="FC142" s="129"/>
      <c r="FD142" s="129"/>
      <c r="FE142" s="129"/>
      <c r="FF142" s="129"/>
      <c r="FG142" s="129"/>
      <c r="FH142" s="129"/>
      <c r="FI142" s="129"/>
      <c r="FJ142" s="129"/>
      <c r="FK142" s="129"/>
      <c r="FL142" s="129"/>
      <c r="FM142" s="129"/>
      <c r="FN142" s="129"/>
      <c r="FO142" s="129"/>
      <c r="FP142" s="129"/>
      <c r="FQ142" s="129"/>
      <c r="FR142" s="129"/>
      <c r="FS142" s="129"/>
      <c r="FT142" s="129"/>
      <c r="FU142" s="129"/>
      <c r="FV142" s="129"/>
      <c r="FW142" s="129"/>
      <c r="FX142" s="129"/>
      <c r="FY142" s="129"/>
      <c r="FZ142" s="129"/>
      <c r="GA142" s="129"/>
      <c r="GB142" s="129"/>
      <c r="GC142" s="129"/>
      <c r="GD142" s="129"/>
      <c r="GE142" s="129"/>
      <c r="GF142" s="129"/>
      <c r="GG142" s="129"/>
      <c r="GH142" s="129"/>
      <c r="GI142" s="129"/>
      <c r="GJ142" s="129"/>
      <c r="GK142" s="129"/>
      <c r="GL142" s="129"/>
      <c r="GM142" s="129"/>
      <c r="GN142" s="129"/>
      <c r="GO142" s="129"/>
      <c r="GP142" s="129"/>
      <c r="GQ142" s="129"/>
      <c r="GR142" s="129"/>
      <c r="GS142" s="129"/>
      <c r="GT142" s="129"/>
      <c r="GU142" s="129"/>
      <c r="GV142" s="129"/>
      <c r="GW142" s="129"/>
      <c r="GX142" s="129"/>
      <c r="GY142" s="129"/>
      <c r="GZ142" s="129"/>
      <c r="HA142" s="129"/>
      <c r="HB142" s="129"/>
      <c r="HC142" s="129"/>
      <c r="HD142" s="129"/>
      <c r="HE142" s="129"/>
      <c r="HF142" s="129"/>
      <c r="HG142" s="129"/>
      <c r="HH142" s="129"/>
      <c r="HI142" s="129"/>
      <c r="HJ142" s="129"/>
      <c r="HK142" s="129"/>
      <c r="HL142" s="129"/>
      <c r="HM142" s="129"/>
      <c r="HN142" s="129"/>
      <c r="HO142" s="129"/>
      <c r="HP142" s="129"/>
      <c r="HQ142" s="129"/>
      <c r="HR142" s="129"/>
      <c r="HS142" s="129"/>
      <c r="HT142" s="129"/>
      <c r="HU142" s="129"/>
      <c r="HV142" s="129"/>
      <c r="HW142" s="129"/>
      <c r="HX142" s="129"/>
      <c r="HY142" s="129"/>
      <c r="HZ142" s="129"/>
      <c r="IA142" s="129"/>
      <c r="IB142" s="129"/>
      <c r="IC142" s="129"/>
      <c r="ID142" s="129"/>
      <c r="IE142" s="129"/>
      <c r="IF142" s="129"/>
      <c r="IG142" s="129"/>
      <c r="IH142" s="129"/>
      <c r="II142" s="129"/>
      <c r="IJ142" s="129"/>
      <c r="IK142" s="129"/>
      <c r="IL142" s="129"/>
      <c r="IM142" s="129"/>
      <c r="IN142" s="129"/>
      <c r="IO142" s="129"/>
      <c r="IP142" s="129"/>
      <c r="IQ142" s="129"/>
      <c r="IR142" s="129"/>
      <c r="IS142" s="129"/>
      <c r="IT142" s="129"/>
      <c r="IU142" s="129"/>
      <c r="IV142" s="129"/>
      <c r="IW142" s="129"/>
    </row>
    <row r="143" spans="1:257" s="123" customFormat="1" ht="30" customHeight="1" x14ac:dyDescent="0.25">
      <c r="A143" s="64"/>
      <c r="B143" s="64"/>
      <c r="C143" s="64"/>
      <c r="D143" s="64"/>
      <c r="E143" s="64"/>
      <c r="F143" s="64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9"/>
      <c r="ED143" s="129"/>
      <c r="EE143" s="129"/>
      <c r="EF143" s="129"/>
      <c r="EG143" s="129"/>
      <c r="EH143" s="129"/>
      <c r="EI143" s="129"/>
      <c r="EJ143" s="129"/>
      <c r="EK143" s="129"/>
      <c r="EL143" s="129"/>
      <c r="EM143" s="129"/>
      <c r="EN143" s="129"/>
      <c r="EO143" s="129"/>
      <c r="EP143" s="129"/>
      <c r="EQ143" s="129"/>
      <c r="ER143" s="129"/>
      <c r="ES143" s="129"/>
      <c r="ET143" s="129"/>
      <c r="EU143" s="129"/>
      <c r="EV143" s="129"/>
      <c r="EW143" s="129"/>
      <c r="EX143" s="129"/>
      <c r="EY143" s="129"/>
      <c r="EZ143" s="129"/>
      <c r="FA143" s="129"/>
      <c r="FB143" s="129"/>
      <c r="FC143" s="129"/>
      <c r="FD143" s="129"/>
      <c r="FE143" s="129"/>
      <c r="FF143" s="129"/>
      <c r="FG143" s="129"/>
      <c r="FH143" s="129"/>
      <c r="FI143" s="129"/>
      <c r="FJ143" s="129"/>
      <c r="FK143" s="129"/>
      <c r="FL143" s="129"/>
      <c r="FM143" s="129"/>
      <c r="FN143" s="129"/>
      <c r="FO143" s="129"/>
      <c r="FP143" s="129"/>
      <c r="FQ143" s="129"/>
      <c r="FR143" s="129"/>
      <c r="FS143" s="129"/>
      <c r="FT143" s="129"/>
      <c r="FU143" s="129"/>
      <c r="FV143" s="129"/>
      <c r="FW143" s="129"/>
      <c r="FX143" s="129"/>
      <c r="FY143" s="129"/>
      <c r="FZ143" s="129"/>
      <c r="GA143" s="129"/>
      <c r="GB143" s="129"/>
      <c r="GC143" s="129"/>
      <c r="GD143" s="129"/>
      <c r="GE143" s="129"/>
      <c r="GF143" s="129"/>
      <c r="GG143" s="129"/>
      <c r="GH143" s="129"/>
      <c r="GI143" s="129"/>
      <c r="GJ143" s="129"/>
      <c r="GK143" s="129"/>
      <c r="GL143" s="129"/>
      <c r="GM143" s="129"/>
      <c r="GN143" s="129"/>
      <c r="GO143" s="129"/>
      <c r="GP143" s="129"/>
      <c r="GQ143" s="129"/>
      <c r="GR143" s="129"/>
      <c r="GS143" s="129"/>
      <c r="GT143" s="129"/>
      <c r="GU143" s="129"/>
      <c r="GV143" s="129"/>
      <c r="GW143" s="129"/>
      <c r="GX143" s="129"/>
      <c r="GY143" s="129"/>
      <c r="GZ143" s="129"/>
      <c r="HA143" s="129"/>
      <c r="HB143" s="129"/>
      <c r="HC143" s="129"/>
      <c r="HD143" s="129"/>
      <c r="HE143" s="129"/>
      <c r="HF143" s="129"/>
      <c r="HG143" s="129"/>
      <c r="HH143" s="129"/>
      <c r="HI143" s="129"/>
      <c r="HJ143" s="129"/>
      <c r="HK143" s="129"/>
      <c r="HL143" s="129"/>
      <c r="HM143" s="129"/>
      <c r="HN143" s="129"/>
      <c r="HO143" s="129"/>
      <c r="HP143" s="129"/>
      <c r="HQ143" s="129"/>
      <c r="HR143" s="129"/>
      <c r="HS143" s="129"/>
      <c r="HT143" s="129"/>
      <c r="HU143" s="129"/>
      <c r="HV143" s="129"/>
      <c r="HW143" s="129"/>
      <c r="HX143" s="129"/>
      <c r="HY143" s="129"/>
      <c r="HZ143" s="129"/>
      <c r="IA143" s="129"/>
      <c r="IB143" s="129"/>
      <c r="IC143" s="129"/>
      <c r="ID143" s="129"/>
      <c r="IE143" s="129"/>
      <c r="IF143" s="129"/>
      <c r="IG143" s="129"/>
      <c r="IH143" s="129"/>
      <c r="II143" s="129"/>
      <c r="IJ143" s="129"/>
      <c r="IK143" s="129"/>
      <c r="IL143" s="129"/>
      <c r="IM143" s="129"/>
      <c r="IN143" s="129"/>
      <c r="IO143" s="129"/>
      <c r="IP143" s="129"/>
      <c r="IQ143" s="129"/>
      <c r="IR143" s="129"/>
      <c r="IS143" s="129"/>
      <c r="IT143" s="129"/>
      <c r="IU143" s="129"/>
      <c r="IV143" s="129"/>
      <c r="IW143" s="129"/>
    </row>
    <row r="144" spans="1:257" s="123" customFormat="1" ht="30" customHeight="1" x14ac:dyDescent="0.25">
      <c r="A144" s="64"/>
      <c r="B144" s="64"/>
      <c r="C144" s="64"/>
      <c r="D144" s="64"/>
      <c r="E144" s="64"/>
      <c r="F144" s="64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  <c r="EM144" s="129"/>
      <c r="EN144" s="129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29"/>
      <c r="FF144" s="129"/>
      <c r="FG144" s="129"/>
      <c r="FH144" s="129"/>
      <c r="FI144" s="129"/>
      <c r="FJ144" s="129"/>
      <c r="FK144" s="129"/>
      <c r="FL144" s="129"/>
      <c r="FM144" s="129"/>
      <c r="FN144" s="129"/>
      <c r="FO144" s="129"/>
      <c r="FP144" s="129"/>
      <c r="FQ144" s="129"/>
      <c r="FR144" s="129"/>
      <c r="FS144" s="129"/>
      <c r="FT144" s="129"/>
      <c r="FU144" s="129"/>
      <c r="FV144" s="129"/>
      <c r="FW144" s="129"/>
      <c r="FX144" s="129"/>
      <c r="FY144" s="129"/>
      <c r="FZ144" s="129"/>
      <c r="GA144" s="129"/>
      <c r="GB144" s="129"/>
      <c r="GC144" s="129"/>
      <c r="GD144" s="129"/>
      <c r="GE144" s="129"/>
      <c r="GF144" s="129"/>
      <c r="GG144" s="129"/>
      <c r="GH144" s="129"/>
      <c r="GI144" s="129"/>
      <c r="GJ144" s="129"/>
      <c r="GK144" s="129"/>
      <c r="GL144" s="129"/>
      <c r="GM144" s="129"/>
      <c r="GN144" s="129"/>
      <c r="GO144" s="129"/>
      <c r="GP144" s="129"/>
      <c r="GQ144" s="129"/>
      <c r="GR144" s="129"/>
      <c r="GS144" s="129"/>
      <c r="GT144" s="129"/>
      <c r="GU144" s="129"/>
      <c r="GV144" s="129"/>
      <c r="GW144" s="129"/>
      <c r="GX144" s="129"/>
      <c r="GY144" s="129"/>
      <c r="GZ144" s="129"/>
      <c r="HA144" s="129"/>
      <c r="HB144" s="129"/>
      <c r="HC144" s="129"/>
      <c r="HD144" s="129"/>
      <c r="HE144" s="129"/>
      <c r="HF144" s="129"/>
      <c r="HG144" s="129"/>
      <c r="HH144" s="129"/>
      <c r="HI144" s="129"/>
      <c r="HJ144" s="129"/>
      <c r="HK144" s="129"/>
      <c r="HL144" s="129"/>
      <c r="HM144" s="129"/>
      <c r="HN144" s="129"/>
      <c r="HO144" s="129"/>
      <c r="HP144" s="129"/>
      <c r="HQ144" s="129"/>
      <c r="HR144" s="129"/>
      <c r="HS144" s="129"/>
      <c r="HT144" s="129"/>
      <c r="HU144" s="129"/>
      <c r="HV144" s="129"/>
      <c r="HW144" s="129"/>
      <c r="HX144" s="129"/>
      <c r="HY144" s="129"/>
      <c r="HZ144" s="129"/>
      <c r="IA144" s="129"/>
      <c r="IB144" s="129"/>
      <c r="IC144" s="129"/>
      <c r="ID144" s="129"/>
      <c r="IE144" s="129"/>
      <c r="IF144" s="129"/>
      <c r="IG144" s="129"/>
      <c r="IH144" s="129"/>
      <c r="II144" s="129"/>
      <c r="IJ144" s="129"/>
      <c r="IK144" s="129"/>
      <c r="IL144" s="129"/>
      <c r="IM144" s="129"/>
      <c r="IN144" s="129"/>
      <c r="IO144" s="129"/>
      <c r="IP144" s="129"/>
      <c r="IQ144" s="129"/>
      <c r="IR144" s="129"/>
      <c r="IS144" s="129"/>
      <c r="IT144" s="129"/>
      <c r="IU144" s="129"/>
      <c r="IV144" s="129"/>
      <c r="IW144" s="129"/>
    </row>
    <row r="145" spans="1:257" s="123" customFormat="1" ht="30" customHeight="1" x14ac:dyDescent="0.25">
      <c r="A145" s="64"/>
      <c r="B145" s="64"/>
      <c r="C145" s="64"/>
      <c r="D145" s="64"/>
      <c r="E145" s="64"/>
      <c r="F145" s="64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29"/>
      <c r="FL145" s="129"/>
      <c r="FM145" s="129"/>
      <c r="FN145" s="129"/>
      <c r="FO145" s="129"/>
      <c r="FP145" s="129"/>
      <c r="FQ145" s="129"/>
      <c r="FR145" s="129"/>
      <c r="FS145" s="129"/>
      <c r="FT145" s="129"/>
      <c r="FU145" s="129"/>
      <c r="FV145" s="129"/>
      <c r="FW145" s="129"/>
      <c r="FX145" s="129"/>
      <c r="FY145" s="129"/>
      <c r="FZ145" s="129"/>
      <c r="GA145" s="129"/>
      <c r="GB145" s="129"/>
      <c r="GC145" s="129"/>
      <c r="GD145" s="129"/>
      <c r="GE145" s="129"/>
      <c r="GF145" s="129"/>
      <c r="GG145" s="129"/>
      <c r="GH145" s="129"/>
      <c r="GI145" s="129"/>
      <c r="GJ145" s="129"/>
      <c r="GK145" s="129"/>
      <c r="GL145" s="129"/>
      <c r="GM145" s="129"/>
      <c r="GN145" s="129"/>
      <c r="GO145" s="129"/>
      <c r="GP145" s="129"/>
      <c r="GQ145" s="129"/>
      <c r="GR145" s="129"/>
      <c r="GS145" s="129"/>
      <c r="GT145" s="129"/>
      <c r="GU145" s="129"/>
      <c r="GV145" s="129"/>
      <c r="GW145" s="129"/>
      <c r="GX145" s="129"/>
      <c r="GY145" s="129"/>
      <c r="GZ145" s="129"/>
      <c r="HA145" s="129"/>
      <c r="HB145" s="129"/>
      <c r="HC145" s="129"/>
      <c r="HD145" s="129"/>
      <c r="HE145" s="129"/>
      <c r="HF145" s="129"/>
      <c r="HG145" s="129"/>
      <c r="HH145" s="129"/>
      <c r="HI145" s="129"/>
      <c r="HJ145" s="129"/>
      <c r="HK145" s="129"/>
      <c r="HL145" s="129"/>
      <c r="HM145" s="129"/>
      <c r="HN145" s="129"/>
      <c r="HO145" s="129"/>
      <c r="HP145" s="129"/>
      <c r="HQ145" s="129"/>
      <c r="HR145" s="129"/>
      <c r="HS145" s="129"/>
      <c r="HT145" s="129"/>
      <c r="HU145" s="129"/>
      <c r="HV145" s="129"/>
      <c r="HW145" s="129"/>
      <c r="HX145" s="129"/>
      <c r="HY145" s="129"/>
      <c r="HZ145" s="129"/>
      <c r="IA145" s="129"/>
      <c r="IB145" s="129"/>
      <c r="IC145" s="129"/>
      <c r="ID145" s="129"/>
      <c r="IE145" s="129"/>
      <c r="IF145" s="129"/>
      <c r="IG145" s="129"/>
      <c r="IH145" s="129"/>
      <c r="II145" s="129"/>
      <c r="IJ145" s="129"/>
      <c r="IK145" s="129"/>
      <c r="IL145" s="129"/>
      <c r="IM145" s="129"/>
      <c r="IN145" s="129"/>
      <c r="IO145" s="129"/>
      <c r="IP145" s="129"/>
      <c r="IQ145" s="129"/>
      <c r="IR145" s="129"/>
      <c r="IS145" s="129"/>
      <c r="IT145" s="129"/>
      <c r="IU145" s="129"/>
      <c r="IV145" s="129"/>
      <c r="IW145" s="129"/>
    </row>
    <row r="146" spans="1:257" s="123" customFormat="1" ht="30" customHeight="1" x14ac:dyDescent="0.25">
      <c r="A146" s="64"/>
      <c r="B146" s="64"/>
      <c r="C146" s="64"/>
      <c r="D146" s="64"/>
      <c r="E146" s="64"/>
      <c r="F146" s="64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129"/>
      <c r="EP146" s="129"/>
      <c r="EQ146" s="129"/>
      <c r="ER146" s="129"/>
      <c r="ES146" s="129"/>
      <c r="ET146" s="129"/>
      <c r="EU146" s="129"/>
      <c r="EV146" s="129"/>
      <c r="EW146" s="129"/>
      <c r="EX146" s="129"/>
      <c r="EY146" s="129"/>
      <c r="EZ146" s="129"/>
      <c r="FA146" s="129"/>
      <c r="FB146" s="129"/>
      <c r="FC146" s="129"/>
      <c r="FD146" s="129"/>
      <c r="FE146" s="129"/>
      <c r="FF146" s="129"/>
      <c r="FG146" s="129"/>
      <c r="FH146" s="129"/>
      <c r="FI146" s="129"/>
      <c r="FJ146" s="129"/>
      <c r="FK146" s="129"/>
      <c r="FL146" s="129"/>
      <c r="FM146" s="129"/>
      <c r="FN146" s="129"/>
      <c r="FO146" s="129"/>
      <c r="FP146" s="129"/>
      <c r="FQ146" s="129"/>
      <c r="FR146" s="129"/>
      <c r="FS146" s="129"/>
      <c r="FT146" s="129"/>
      <c r="FU146" s="129"/>
      <c r="FV146" s="129"/>
      <c r="FW146" s="129"/>
      <c r="FX146" s="129"/>
      <c r="FY146" s="129"/>
      <c r="FZ146" s="129"/>
      <c r="GA146" s="129"/>
      <c r="GB146" s="129"/>
      <c r="GC146" s="129"/>
      <c r="GD146" s="129"/>
      <c r="GE146" s="129"/>
      <c r="GF146" s="129"/>
      <c r="GG146" s="129"/>
      <c r="GH146" s="129"/>
      <c r="GI146" s="129"/>
      <c r="GJ146" s="129"/>
      <c r="GK146" s="129"/>
      <c r="GL146" s="129"/>
      <c r="GM146" s="129"/>
      <c r="GN146" s="129"/>
      <c r="GO146" s="129"/>
      <c r="GP146" s="129"/>
      <c r="GQ146" s="129"/>
      <c r="GR146" s="129"/>
      <c r="GS146" s="129"/>
      <c r="GT146" s="129"/>
      <c r="GU146" s="129"/>
      <c r="GV146" s="129"/>
      <c r="GW146" s="129"/>
      <c r="GX146" s="129"/>
      <c r="GY146" s="129"/>
      <c r="GZ146" s="129"/>
      <c r="HA146" s="129"/>
      <c r="HB146" s="129"/>
      <c r="HC146" s="129"/>
      <c r="HD146" s="129"/>
      <c r="HE146" s="129"/>
      <c r="HF146" s="129"/>
      <c r="HG146" s="129"/>
      <c r="HH146" s="129"/>
      <c r="HI146" s="129"/>
      <c r="HJ146" s="129"/>
      <c r="HK146" s="129"/>
      <c r="HL146" s="129"/>
      <c r="HM146" s="129"/>
      <c r="HN146" s="129"/>
      <c r="HO146" s="129"/>
      <c r="HP146" s="129"/>
      <c r="HQ146" s="129"/>
      <c r="HR146" s="129"/>
      <c r="HS146" s="129"/>
      <c r="HT146" s="129"/>
      <c r="HU146" s="129"/>
      <c r="HV146" s="129"/>
      <c r="HW146" s="129"/>
      <c r="HX146" s="129"/>
      <c r="HY146" s="129"/>
      <c r="HZ146" s="129"/>
      <c r="IA146" s="129"/>
      <c r="IB146" s="129"/>
      <c r="IC146" s="129"/>
      <c r="ID146" s="129"/>
      <c r="IE146" s="129"/>
      <c r="IF146" s="129"/>
      <c r="IG146" s="129"/>
      <c r="IH146" s="129"/>
      <c r="II146" s="129"/>
      <c r="IJ146" s="129"/>
      <c r="IK146" s="129"/>
      <c r="IL146" s="129"/>
      <c r="IM146" s="129"/>
      <c r="IN146" s="129"/>
      <c r="IO146" s="129"/>
      <c r="IP146" s="129"/>
      <c r="IQ146" s="129"/>
      <c r="IR146" s="129"/>
      <c r="IS146" s="129"/>
      <c r="IT146" s="129"/>
      <c r="IU146" s="129"/>
      <c r="IV146" s="129"/>
      <c r="IW146" s="129"/>
    </row>
    <row r="147" spans="1:257" s="123" customFormat="1" ht="30" customHeight="1" x14ac:dyDescent="0.25">
      <c r="A147" s="64"/>
      <c r="B147" s="64"/>
      <c r="C147" s="64"/>
      <c r="D147" s="64"/>
      <c r="E147" s="64"/>
      <c r="F147" s="64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  <c r="EM147" s="129"/>
      <c r="EN147" s="129"/>
      <c r="EO147" s="129"/>
      <c r="EP147" s="129"/>
      <c r="EQ147" s="129"/>
      <c r="ER147" s="129"/>
      <c r="ES147" s="129"/>
      <c r="ET147" s="129"/>
      <c r="EU147" s="129"/>
      <c r="EV147" s="129"/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29"/>
      <c r="FH147" s="129"/>
      <c r="FI147" s="129"/>
      <c r="FJ147" s="129"/>
      <c r="FK147" s="129"/>
      <c r="FL147" s="129"/>
      <c r="FM147" s="129"/>
      <c r="FN147" s="129"/>
      <c r="FO147" s="129"/>
      <c r="FP147" s="129"/>
      <c r="FQ147" s="129"/>
      <c r="FR147" s="129"/>
      <c r="FS147" s="129"/>
      <c r="FT147" s="129"/>
      <c r="FU147" s="129"/>
      <c r="FV147" s="129"/>
      <c r="FW147" s="129"/>
      <c r="FX147" s="129"/>
      <c r="FY147" s="129"/>
      <c r="FZ147" s="129"/>
      <c r="GA147" s="129"/>
      <c r="GB147" s="129"/>
      <c r="GC147" s="129"/>
      <c r="GD147" s="129"/>
      <c r="GE147" s="129"/>
      <c r="GF147" s="129"/>
      <c r="GG147" s="129"/>
      <c r="GH147" s="129"/>
      <c r="GI147" s="129"/>
      <c r="GJ147" s="129"/>
      <c r="GK147" s="129"/>
      <c r="GL147" s="129"/>
      <c r="GM147" s="129"/>
      <c r="GN147" s="129"/>
      <c r="GO147" s="129"/>
      <c r="GP147" s="129"/>
      <c r="GQ147" s="129"/>
      <c r="GR147" s="129"/>
      <c r="GS147" s="129"/>
      <c r="GT147" s="129"/>
      <c r="GU147" s="129"/>
      <c r="GV147" s="129"/>
      <c r="GW147" s="129"/>
      <c r="GX147" s="129"/>
      <c r="GY147" s="129"/>
      <c r="GZ147" s="129"/>
      <c r="HA147" s="129"/>
      <c r="HB147" s="129"/>
      <c r="HC147" s="129"/>
      <c r="HD147" s="129"/>
      <c r="HE147" s="129"/>
      <c r="HF147" s="129"/>
      <c r="HG147" s="129"/>
      <c r="HH147" s="129"/>
      <c r="HI147" s="129"/>
      <c r="HJ147" s="129"/>
      <c r="HK147" s="129"/>
      <c r="HL147" s="129"/>
      <c r="HM147" s="129"/>
      <c r="HN147" s="129"/>
      <c r="HO147" s="129"/>
      <c r="HP147" s="129"/>
      <c r="HQ147" s="129"/>
      <c r="HR147" s="129"/>
      <c r="HS147" s="129"/>
      <c r="HT147" s="129"/>
      <c r="HU147" s="129"/>
      <c r="HV147" s="129"/>
      <c r="HW147" s="129"/>
      <c r="HX147" s="129"/>
      <c r="HY147" s="129"/>
      <c r="HZ147" s="129"/>
      <c r="IA147" s="129"/>
      <c r="IB147" s="129"/>
      <c r="IC147" s="129"/>
      <c r="ID147" s="129"/>
      <c r="IE147" s="129"/>
      <c r="IF147" s="129"/>
      <c r="IG147" s="129"/>
      <c r="IH147" s="129"/>
      <c r="II147" s="129"/>
      <c r="IJ147" s="129"/>
      <c r="IK147" s="129"/>
      <c r="IL147" s="129"/>
      <c r="IM147" s="129"/>
      <c r="IN147" s="129"/>
      <c r="IO147" s="129"/>
      <c r="IP147" s="129"/>
      <c r="IQ147" s="129"/>
      <c r="IR147" s="129"/>
      <c r="IS147" s="129"/>
      <c r="IT147" s="129"/>
      <c r="IU147" s="129"/>
      <c r="IV147" s="129"/>
      <c r="IW147" s="129"/>
    </row>
    <row r="148" spans="1:257" s="123" customFormat="1" ht="30" customHeight="1" x14ac:dyDescent="0.25">
      <c r="A148" s="64"/>
      <c r="B148" s="64"/>
      <c r="C148" s="64"/>
      <c r="D148" s="64"/>
      <c r="E148" s="64"/>
      <c r="F148" s="64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29"/>
      <c r="DH148" s="129"/>
      <c r="DI148" s="129"/>
      <c r="DJ148" s="129"/>
      <c r="DK148" s="129"/>
      <c r="DL148" s="129"/>
      <c r="DM148" s="129"/>
      <c r="DN148" s="129"/>
      <c r="DO148" s="129"/>
      <c r="DP148" s="129"/>
      <c r="DQ148" s="129"/>
      <c r="DR148" s="129"/>
      <c r="DS148" s="129"/>
      <c r="DT148" s="129"/>
      <c r="DU148" s="129"/>
      <c r="DV148" s="129"/>
      <c r="DW148" s="129"/>
      <c r="DX148" s="129"/>
      <c r="DY148" s="129"/>
      <c r="DZ148" s="129"/>
      <c r="EA148" s="129"/>
      <c r="EB148" s="129"/>
      <c r="EC148" s="129"/>
      <c r="ED148" s="129"/>
      <c r="EE148" s="129"/>
      <c r="EF148" s="129"/>
      <c r="EG148" s="129"/>
      <c r="EH148" s="129"/>
      <c r="EI148" s="129"/>
      <c r="EJ148" s="129"/>
      <c r="EK148" s="129"/>
      <c r="EL148" s="129"/>
      <c r="EM148" s="129"/>
      <c r="EN148" s="129"/>
      <c r="EO148" s="129"/>
      <c r="EP148" s="129"/>
      <c r="EQ148" s="129"/>
      <c r="ER148" s="129"/>
      <c r="ES148" s="129"/>
      <c r="ET148" s="129"/>
      <c r="EU148" s="129"/>
      <c r="EV148" s="129"/>
      <c r="EW148" s="129"/>
      <c r="EX148" s="129"/>
      <c r="EY148" s="129"/>
      <c r="EZ148" s="129"/>
      <c r="FA148" s="129"/>
      <c r="FB148" s="129"/>
      <c r="FC148" s="129"/>
      <c r="FD148" s="129"/>
      <c r="FE148" s="129"/>
      <c r="FF148" s="129"/>
      <c r="FG148" s="129"/>
      <c r="FH148" s="129"/>
      <c r="FI148" s="129"/>
      <c r="FJ148" s="129"/>
      <c r="FK148" s="129"/>
      <c r="FL148" s="129"/>
      <c r="FM148" s="129"/>
      <c r="FN148" s="129"/>
      <c r="FO148" s="129"/>
      <c r="FP148" s="129"/>
      <c r="FQ148" s="129"/>
      <c r="FR148" s="129"/>
      <c r="FS148" s="129"/>
      <c r="FT148" s="129"/>
      <c r="FU148" s="129"/>
      <c r="FV148" s="129"/>
      <c r="FW148" s="129"/>
      <c r="FX148" s="129"/>
      <c r="FY148" s="129"/>
      <c r="FZ148" s="129"/>
      <c r="GA148" s="129"/>
      <c r="GB148" s="129"/>
      <c r="GC148" s="129"/>
      <c r="GD148" s="129"/>
      <c r="GE148" s="129"/>
      <c r="GF148" s="129"/>
      <c r="GG148" s="129"/>
      <c r="GH148" s="129"/>
      <c r="GI148" s="129"/>
      <c r="GJ148" s="129"/>
      <c r="GK148" s="129"/>
      <c r="GL148" s="129"/>
      <c r="GM148" s="129"/>
      <c r="GN148" s="129"/>
      <c r="GO148" s="129"/>
      <c r="GP148" s="129"/>
      <c r="GQ148" s="129"/>
      <c r="GR148" s="129"/>
      <c r="GS148" s="129"/>
      <c r="GT148" s="129"/>
      <c r="GU148" s="129"/>
      <c r="GV148" s="129"/>
      <c r="GW148" s="129"/>
      <c r="GX148" s="129"/>
      <c r="GY148" s="129"/>
      <c r="GZ148" s="129"/>
      <c r="HA148" s="129"/>
      <c r="HB148" s="129"/>
      <c r="HC148" s="129"/>
      <c r="HD148" s="129"/>
      <c r="HE148" s="129"/>
      <c r="HF148" s="129"/>
      <c r="HG148" s="129"/>
      <c r="HH148" s="129"/>
      <c r="HI148" s="129"/>
      <c r="HJ148" s="129"/>
      <c r="HK148" s="129"/>
      <c r="HL148" s="129"/>
      <c r="HM148" s="129"/>
      <c r="HN148" s="129"/>
      <c r="HO148" s="129"/>
      <c r="HP148" s="129"/>
      <c r="HQ148" s="129"/>
      <c r="HR148" s="129"/>
      <c r="HS148" s="129"/>
      <c r="HT148" s="129"/>
      <c r="HU148" s="129"/>
      <c r="HV148" s="129"/>
      <c r="HW148" s="129"/>
      <c r="HX148" s="129"/>
      <c r="HY148" s="129"/>
      <c r="HZ148" s="129"/>
      <c r="IA148" s="129"/>
      <c r="IB148" s="129"/>
      <c r="IC148" s="129"/>
      <c r="ID148" s="129"/>
      <c r="IE148" s="129"/>
      <c r="IF148" s="129"/>
      <c r="IG148" s="129"/>
      <c r="IH148" s="129"/>
      <c r="II148" s="129"/>
      <c r="IJ148" s="129"/>
      <c r="IK148" s="129"/>
      <c r="IL148" s="129"/>
      <c r="IM148" s="129"/>
      <c r="IN148" s="129"/>
      <c r="IO148" s="129"/>
      <c r="IP148" s="129"/>
      <c r="IQ148" s="129"/>
      <c r="IR148" s="129"/>
      <c r="IS148" s="129"/>
      <c r="IT148" s="129"/>
      <c r="IU148" s="129"/>
      <c r="IV148" s="129"/>
      <c r="IW148" s="129"/>
    </row>
    <row r="149" spans="1:257" s="123" customFormat="1" ht="30" customHeight="1" x14ac:dyDescent="0.25">
      <c r="A149" s="64"/>
      <c r="B149" s="64"/>
      <c r="C149" s="64"/>
      <c r="D149" s="64"/>
      <c r="E149" s="64"/>
      <c r="F149" s="64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29"/>
      <c r="FH149" s="129"/>
      <c r="FI149" s="129"/>
      <c r="FJ149" s="129"/>
      <c r="FK149" s="129"/>
      <c r="FL149" s="129"/>
      <c r="FM149" s="129"/>
      <c r="FN149" s="129"/>
      <c r="FO149" s="129"/>
      <c r="FP149" s="129"/>
      <c r="FQ149" s="129"/>
      <c r="FR149" s="129"/>
      <c r="FS149" s="129"/>
      <c r="FT149" s="129"/>
      <c r="FU149" s="129"/>
      <c r="FV149" s="129"/>
      <c r="FW149" s="129"/>
      <c r="FX149" s="129"/>
      <c r="FY149" s="129"/>
      <c r="FZ149" s="129"/>
      <c r="GA149" s="129"/>
      <c r="GB149" s="129"/>
      <c r="GC149" s="129"/>
      <c r="GD149" s="129"/>
      <c r="GE149" s="129"/>
      <c r="GF149" s="129"/>
      <c r="GG149" s="129"/>
      <c r="GH149" s="129"/>
      <c r="GI149" s="129"/>
      <c r="GJ149" s="129"/>
      <c r="GK149" s="129"/>
      <c r="GL149" s="129"/>
      <c r="GM149" s="129"/>
      <c r="GN149" s="129"/>
      <c r="GO149" s="129"/>
      <c r="GP149" s="129"/>
      <c r="GQ149" s="129"/>
      <c r="GR149" s="129"/>
      <c r="GS149" s="129"/>
      <c r="GT149" s="129"/>
      <c r="GU149" s="129"/>
      <c r="GV149" s="129"/>
      <c r="GW149" s="129"/>
      <c r="GX149" s="129"/>
      <c r="GY149" s="129"/>
      <c r="GZ149" s="129"/>
      <c r="HA149" s="129"/>
      <c r="HB149" s="129"/>
      <c r="HC149" s="129"/>
      <c r="HD149" s="129"/>
      <c r="HE149" s="129"/>
      <c r="HF149" s="129"/>
      <c r="HG149" s="129"/>
      <c r="HH149" s="129"/>
      <c r="HI149" s="129"/>
      <c r="HJ149" s="129"/>
      <c r="HK149" s="129"/>
      <c r="HL149" s="129"/>
      <c r="HM149" s="129"/>
      <c r="HN149" s="129"/>
      <c r="HO149" s="129"/>
      <c r="HP149" s="129"/>
      <c r="HQ149" s="129"/>
      <c r="HR149" s="129"/>
      <c r="HS149" s="129"/>
      <c r="HT149" s="129"/>
      <c r="HU149" s="129"/>
      <c r="HV149" s="129"/>
      <c r="HW149" s="129"/>
      <c r="HX149" s="129"/>
      <c r="HY149" s="129"/>
      <c r="HZ149" s="129"/>
      <c r="IA149" s="129"/>
      <c r="IB149" s="129"/>
      <c r="IC149" s="129"/>
      <c r="ID149" s="129"/>
      <c r="IE149" s="129"/>
      <c r="IF149" s="129"/>
      <c r="IG149" s="129"/>
      <c r="IH149" s="129"/>
      <c r="II149" s="129"/>
      <c r="IJ149" s="129"/>
      <c r="IK149" s="129"/>
      <c r="IL149" s="129"/>
      <c r="IM149" s="129"/>
      <c r="IN149" s="129"/>
      <c r="IO149" s="129"/>
      <c r="IP149" s="129"/>
      <c r="IQ149" s="129"/>
      <c r="IR149" s="129"/>
      <c r="IS149" s="129"/>
      <c r="IT149" s="129"/>
      <c r="IU149" s="129"/>
      <c r="IV149" s="129"/>
      <c r="IW149" s="129"/>
    </row>
    <row r="150" spans="1:257" s="123" customFormat="1" ht="30" customHeight="1" x14ac:dyDescent="0.25">
      <c r="A150" s="64"/>
      <c r="B150" s="64"/>
      <c r="C150" s="64"/>
      <c r="D150" s="64"/>
      <c r="E150" s="64"/>
      <c r="F150" s="64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29"/>
      <c r="EM150" s="129"/>
      <c r="EN150" s="129"/>
      <c r="EO150" s="129"/>
      <c r="EP150" s="129"/>
      <c r="EQ150" s="129"/>
      <c r="ER150" s="129"/>
      <c r="ES150" s="129"/>
      <c r="ET150" s="129"/>
      <c r="EU150" s="129"/>
      <c r="EV150" s="129"/>
      <c r="EW150" s="129"/>
      <c r="EX150" s="129"/>
      <c r="EY150" s="129"/>
      <c r="EZ150" s="129"/>
      <c r="FA150" s="129"/>
      <c r="FB150" s="129"/>
      <c r="FC150" s="129"/>
      <c r="FD150" s="129"/>
      <c r="FE150" s="129"/>
      <c r="FF150" s="129"/>
      <c r="FG150" s="129"/>
      <c r="FH150" s="129"/>
      <c r="FI150" s="129"/>
      <c r="FJ150" s="129"/>
      <c r="FK150" s="129"/>
      <c r="FL150" s="129"/>
      <c r="FM150" s="129"/>
      <c r="FN150" s="129"/>
      <c r="FO150" s="129"/>
      <c r="FP150" s="129"/>
      <c r="FQ150" s="129"/>
      <c r="FR150" s="129"/>
      <c r="FS150" s="129"/>
      <c r="FT150" s="129"/>
      <c r="FU150" s="129"/>
      <c r="FV150" s="129"/>
      <c r="FW150" s="129"/>
      <c r="FX150" s="129"/>
      <c r="FY150" s="129"/>
      <c r="FZ150" s="129"/>
      <c r="GA150" s="129"/>
      <c r="GB150" s="129"/>
      <c r="GC150" s="129"/>
      <c r="GD150" s="129"/>
      <c r="GE150" s="129"/>
      <c r="GF150" s="129"/>
      <c r="GG150" s="129"/>
      <c r="GH150" s="129"/>
      <c r="GI150" s="129"/>
      <c r="GJ150" s="129"/>
      <c r="GK150" s="129"/>
      <c r="GL150" s="129"/>
      <c r="GM150" s="129"/>
      <c r="GN150" s="129"/>
      <c r="GO150" s="129"/>
      <c r="GP150" s="129"/>
      <c r="GQ150" s="129"/>
      <c r="GR150" s="129"/>
      <c r="GS150" s="129"/>
      <c r="GT150" s="129"/>
      <c r="GU150" s="129"/>
      <c r="GV150" s="129"/>
      <c r="GW150" s="129"/>
      <c r="GX150" s="129"/>
      <c r="GY150" s="129"/>
      <c r="GZ150" s="129"/>
      <c r="HA150" s="129"/>
      <c r="HB150" s="129"/>
      <c r="HC150" s="129"/>
      <c r="HD150" s="129"/>
      <c r="HE150" s="129"/>
      <c r="HF150" s="129"/>
      <c r="HG150" s="129"/>
      <c r="HH150" s="129"/>
      <c r="HI150" s="129"/>
      <c r="HJ150" s="129"/>
      <c r="HK150" s="129"/>
      <c r="HL150" s="129"/>
      <c r="HM150" s="129"/>
      <c r="HN150" s="129"/>
      <c r="HO150" s="129"/>
      <c r="HP150" s="129"/>
      <c r="HQ150" s="129"/>
      <c r="HR150" s="129"/>
      <c r="HS150" s="129"/>
      <c r="HT150" s="129"/>
      <c r="HU150" s="129"/>
      <c r="HV150" s="129"/>
      <c r="HW150" s="129"/>
      <c r="HX150" s="129"/>
      <c r="HY150" s="129"/>
      <c r="HZ150" s="129"/>
      <c r="IA150" s="129"/>
      <c r="IB150" s="129"/>
      <c r="IC150" s="129"/>
      <c r="ID150" s="129"/>
      <c r="IE150" s="129"/>
      <c r="IF150" s="129"/>
      <c r="IG150" s="129"/>
      <c r="IH150" s="129"/>
      <c r="II150" s="129"/>
      <c r="IJ150" s="129"/>
      <c r="IK150" s="129"/>
      <c r="IL150" s="129"/>
      <c r="IM150" s="129"/>
      <c r="IN150" s="129"/>
      <c r="IO150" s="129"/>
      <c r="IP150" s="129"/>
      <c r="IQ150" s="129"/>
      <c r="IR150" s="129"/>
      <c r="IS150" s="129"/>
      <c r="IT150" s="129"/>
      <c r="IU150" s="129"/>
      <c r="IV150" s="129"/>
      <c r="IW150" s="129"/>
    </row>
    <row r="151" spans="1:257" s="123" customFormat="1" ht="30" customHeight="1" x14ac:dyDescent="0.25">
      <c r="A151" s="64"/>
      <c r="B151" s="64"/>
      <c r="C151" s="64"/>
      <c r="D151" s="64"/>
      <c r="E151" s="64"/>
      <c r="F151" s="64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  <c r="DT151" s="129"/>
      <c r="DU151" s="129"/>
      <c r="DV151" s="129"/>
      <c r="DW151" s="129"/>
      <c r="DX151" s="129"/>
      <c r="DY151" s="129"/>
      <c r="DZ151" s="129"/>
      <c r="EA151" s="129"/>
      <c r="EB151" s="129"/>
      <c r="EC151" s="129"/>
      <c r="ED151" s="129"/>
      <c r="EE151" s="129"/>
      <c r="EF151" s="129"/>
      <c r="EG151" s="129"/>
      <c r="EH151" s="129"/>
      <c r="EI151" s="129"/>
      <c r="EJ151" s="129"/>
      <c r="EK151" s="129"/>
      <c r="EL151" s="129"/>
      <c r="EM151" s="129"/>
      <c r="EN151" s="129"/>
      <c r="EO151" s="129"/>
      <c r="EP151" s="129"/>
      <c r="EQ151" s="129"/>
      <c r="ER151" s="129"/>
      <c r="ES151" s="129"/>
      <c r="ET151" s="129"/>
      <c r="EU151" s="129"/>
      <c r="EV151" s="129"/>
      <c r="EW151" s="129"/>
      <c r="EX151" s="129"/>
      <c r="EY151" s="129"/>
      <c r="EZ151" s="129"/>
      <c r="FA151" s="129"/>
      <c r="FB151" s="129"/>
      <c r="FC151" s="129"/>
      <c r="FD151" s="129"/>
      <c r="FE151" s="129"/>
      <c r="FF151" s="129"/>
      <c r="FG151" s="129"/>
      <c r="FH151" s="129"/>
      <c r="FI151" s="129"/>
      <c r="FJ151" s="129"/>
      <c r="FK151" s="129"/>
      <c r="FL151" s="129"/>
      <c r="FM151" s="129"/>
      <c r="FN151" s="129"/>
      <c r="FO151" s="129"/>
      <c r="FP151" s="129"/>
      <c r="FQ151" s="129"/>
      <c r="FR151" s="129"/>
      <c r="FS151" s="129"/>
      <c r="FT151" s="129"/>
      <c r="FU151" s="129"/>
      <c r="FV151" s="129"/>
      <c r="FW151" s="129"/>
      <c r="FX151" s="129"/>
      <c r="FY151" s="129"/>
      <c r="FZ151" s="129"/>
      <c r="GA151" s="129"/>
      <c r="GB151" s="129"/>
      <c r="GC151" s="129"/>
      <c r="GD151" s="129"/>
      <c r="GE151" s="129"/>
      <c r="GF151" s="129"/>
      <c r="GG151" s="129"/>
      <c r="GH151" s="129"/>
      <c r="GI151" s="129"/>
      <c r="GJ151" s="129"/>
      <c r="GK151" s="129"/>
      <c r="GL151" s="129"/>
      <c r="GM151" s="129"/>
      <c r="GN151" s="129"/>
      <c r="GO151" s="129"/>
      <c r="GP151" s="129"/>
      <c r="GQ151" s="129"/>
      <c r="GR151" s="129"/>
      <c r="GS151" s="129"/>
      <c r="GT151" s="129"/>
      <c r="GU151" s="129"/>
      <c r="GV151" s="129"/>
      <c r="GW151" s="129"/>
      <c r="GX151" s="129"/>
      <c r="GY151" s="129"/>
      <c r="GZ151" s="129"/>
      <c r="HA151" s="129"/>
      <c r="HB151" s="129"/>
      <c r="HC151" s="129"/>
      <c r="HD151" s="129"/>
      <c r="HE151" s="129"/>
      <c r="HF151" s="129"/>
      <c r="HG151" s="129"/>
      <c r="HH151" s="129"/>
      <c r="HI151" s="129"/>
      <c r="HJ151" s="129"/>
      <c r="HK151" s="129"/>
      <c r="HL151" s="129"/>
      <c r="HM151" s="129"/>
      <c r="HN151" s="129"/>
      <c r="HO151" s="129"/>
      <c r="HP151" s="129"/>
      <c r="HQ151" s="129"/>
      <c r="HR151" s="129"/>
      <c r="HS151" s="129"/>
      <c r="HT151" s="129"/>
      <c r="HU151" s="129"/>
      <c r="HV151" s="129"/>
      <c r="HW151" s="129"/>
      <c r="HX151" s="129"/>
      <c r="HY151" s="129"/>
      <c r="HZ151" s="129"/>
      <c r="IA151" s="129"/>
      <c r="IB151" s="129"/>
      <c r="IC151" s="129"/>
      <c r="ID151" s="129"/>
      <c r="IE151" s="129"/>
      <c r="IF151" s="129"/>
      <c r="IG151" s="129"/>
      <c r="IH151" s="129"/>
      <c r="II151" s="129"/>
      <c r="IJ151" s="129"/>
      <c r="IK151" s="129"/>
      <c r="IL151" s="129"/>
      <c r="IM151" s="129"/>
      <c r="IN151" s="129"/>
      <c r="IO151" s="129"/>
      <c r="IP151" s="129"/>
      <c r="IQ151" s="129"/>
      <c r="IR151" s="129"/>
      <c r="IS151" s="129"/>
      <c r="IT151" s="129"/>
      <c r="IU151" s="129"/>
      <c r="IV151" s="129"/>
      <c r="IW151" s="129"/>
    </row>
    <row r="152" spans="1:257" s="123" customFormat="1" ht="30" customHeight="1" x14ac:dyDescent="0.25">
      <c r="A152" s="64"/>
      <c r="B152" s="64"/>
      <c r="C152" s="64"/>
      <c r="D152" s="64"/>
      <c r="E152" s="64"/>
      <c r="F152" s="64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29"/>
      <c r="DF152" s="129"/>
      <c r="DG152" s="129"/>
      <c r="DH152" s="129"/>
      <c r="DI152" s="129"/>
      <c r="DJ152" s="129"/>
      <c r="DK152" s="129"/>
      <c r="DL152" s="129"/>
      <c r="DM152" s="129"/>
      <c r="DN152" s="129"/>
      <c r="DO152" s="129"/>
      <c r="DP152" s="129"/>
      <c r="DQ152" s="129"/>
      <c r="DR152" s="129"/>
      <c r="DS152" s="129"/>
      <c r="DT152" s="129"/>
      <c r="DU152" s="129"/>
      <c r="DV152" s="129"/>
      <c r="DW152" s="129"/>
      <c r="DX152" s="129"/>
      <c r="DY152" s="129"/>
      <c r="DZ152" s="129"/>
      <c r="EA152" s="129"/>
      <c r="EB152" s="129"/>
      <c r="EC152" s="129"/>
      <c r="ED152" s="129"/>
      <c r="EE152" s="129"/>
      <c r="EF152" s="129"/>
      <c r="EG152" s="129"/>
      <c r="EH152" s="129"/>
      <c r="EI152" s="129"/>
      <c r="EJ152" s="129"/>
      <c r="EK152" s="129"/>
      <c r="EL152" s="129"/>
      <c r="EM152" s="129"/>
      <c r="EN152" s="129"/>
      <c r="EO152" s="129"/>
      <c r="EP152" s="129"/>
      <c r="EQ152" s="129"/>
      <c r="ER152" s="129"/>
      <c r="ES152" s="129"/>
      <c r="ET152" s="129"/>
      <c r="EU152" s="129"/>
      <c r="EV152" s="129"/>
      <c r="EW152" s="129"/>
      <c r="EX152" s="129"/>
      <c r="EY152" s="129"/>
      <c r="EZ152" s="129"/>
      <c r="FA152" s="129"/>
      <c r="FB152" s="129"/>
      <c r="FC152" s="129"/>
      <c r="FD152" s="129"/>
      <c r="FE152" s="129"/>
      <c r="FF152" s="129"/>
      <c r="FG152" s="129"/>
      <c r="FH152" s="129"/>
      <c r="FI152" s="129"/>
      <c r="FJ152" s="129"/>
      <c r="FK152" s="129"/>
      <c r="FL152" s="129"/>
      <c r="FM152" s="129"/>
      <c r="FN152" s="129"/>
      <c r="FO152" s="129"/>
      <c r="FP152" s="129"/>
      <c r="FQ152" s="129"/>
      <c r="FR152" s="129"/>
      <c r="FS152" s="129"/>
      <c r="FT152" s="129"/>
      <c r="FU152" s="129"/>
      <c r="FV152" s="129"/>
      <c r="FW152" s="129"/>
      <c r="FX152" s="129"/>
      <c r="FY152" s="129"/>
      <c r="FZ152" s="129"/>
      <c r="GA152" s="129"/>
      <c r="GB152" s="129"/>
      <c r="GC152" s="129"/>
      <c r="GD152" s="129"/>
      <c r="GE152" s="129"/>
      <c r="GF152" s="129"/>
      <c r="GG152" s="129"/>
      <c r="GH152" s="129"/>
      <c r="GI152" s="129"/>
      <c r="GJ152" s="129"/>
      <c r="GK152" s="129"/>
      <c r="GL152" s="129"/>
      <c r="GM152" s="129"/>
      <c r="GN152" s="129"/>
      <c r="GO152" s="129"/>
      <c r="GP152" s="129"/>
      <c r="GQ152" s="129"/>
      <c r="GR152" s="129"/>
      <c r="GS152" s="129"/>
      <c r="GT152" s="129"/>
      <c r="GU152" s="129"/>
      <c r="GV152" s="129"/>
      <c r="GW152" s="129"/>
      <c r="GX152" s="129"/>
      <c r="GY152" s="129"/>
      <c r="GZ152" s="129"/>
      <c r="HA152" s="129"/>
      <c r="HB152" s="129"/>
      <c r="HC152" s="129"/>
      <c r="HD152" s="129"/>
      <c r="HE152" s="129"/>
      <c r="HF152" s="129"/>
      <c r="HG152" s="129"/>
      <c r="HH152" s="129"/>
      <c r="HI152" s="129"/>
      <c r="HJ152" s="129"/>
      <c r="HK152" s="129"/>
      <c r="HL152" s="129"/>
      <c r="HM152" s="129"/>
      <c r="HN152" s="129"/>
      <c r="HO152" s="129"/>
      <c r="HP152" s="129"/>
      <c r="HQ152" s="129"/>
      <c r="HR152" s="129"/>
      <c r="HS152" s="129"/>
      <c r="HT152" s="129"/>
      <c r="HU152" s="129"/>
      <c r="HV152" s="129"/>
      <c r="HW152" s="129"/>
      <c r="HX152" s="129"/>
      <c r="HY152" s="129"/>
      <c r="HZ152" s="129"/>
      <c r="IA152" s="129"/>
      <c r="IB152" s="129"/>
      <c r="IC152" s="129"/>
      <c r="ID152" s="129"/>
      <c r="IE152" s="129"/>
      <c r="IF152" s="129"/>
      <c r="IG152" s="129"/>
      <c r="IH152" s="129"/>
      <c r="II152" s="129"/>
      <c r="IJ152" s="129"/>
      <c r="IK152" s="129"/>
      <c r="IL152" s="129"/>
      <c r="IM152" s="129"/>
      <c r="IN152" s="129"/>
      <c r="IO152" s="129"/>
      <c r="IP152" s="129"/>
      <c r="IQ152" s="129"/>
      <c r="IR152" s="129"/>
      <c r="IS152" s="129"/>
      <c r="IT152" s="129"/>
      <c r="IU152" s="129"/>
      <c r="IV152" s="129"/>
      <c r="IW152" s="129"/>
    </row>
    <row r="153" spans="1:257" s="123" customFormat="1" ht="30" customHeight="1" x14ac:dyDescent="0.25">
      <c r="A153" s="64"/>
      <c r="B153" s="64"/>
      <c r="C153" s="64"/>
      <c r="D153" s="64"/>
      <c r="E153" s="64"/>
      <c r="F153" s="64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  <c r="DT153" s="129"/>
      <c r="DU153" s="129"/>
      <c r="DV153" s="129"/>
      <c r="DW153" s="129"/>
      <c r="DX153" s="129"/>
      <c r="DY153" s="129"/>
      <c r="DZ153" s="129"/>
      <c r="EA153" s="129"/>
      <c r="EB153" s="129"/>
      <c r="EC153" s="129"/>
      <c r="ED153" s="129"/>
      <c r="EE153" s="129"/>
      <c r="EF153" s="129"/>
      <c r="EG153" s="129"/>
      <c r="EH153" s="129"/>
      <c r="EI153" s="129"/>
      <c r="EJ153" s="129"/>
      <c r="EK153" s="129"/>
      <c r="EL153" s="129"/>
      <c r="EM153" s="129"/>
      <c r="EN153" s="129"/>
      <c r="EO153" s="129"/>
      <c r="EP153" s="129"/>
      <c r="EQ153" s="129"/>
      <c r="ER153" s="129"/>
      <c r="ES153" s="129"/>
      <c r="ET153" s="129"/>
      <c r="EU153" s="129"/>
      <c r="EV153" s="129"/>
      <c r="EW153" s="129"/>
      <c r="EX153" s="129"/>
      <c r="EY153" s="129"/>
      <c r="EZ153" s="129"/>
      <c r="FA153" s="129"/>
      <c r="FB153" s="129"/>
      <c r="FC153" s="129"/>
      <c r="FD153" s="129"/>
      <c r="FE153" s="129"/>
      <c r="FF153" s="129"/>
      <c r="FG153" s="129"/>
      <c r="FH153" s="129"/>
      <c r="FI153" s="129"/>
      <c r="FJ153" s="129"/>
      <c r="FK153" s="129"/>
      <c r="FL153" s="129"/>
      <c r="FM153" s="129"/>
      <c r="FN153" s="129"/>
      <c r="FO153" s="129"/>
      <c r="FP153" s="129"/>
      <c r="FQ153" s="129"/>
      <c r="FR153" s="129"/>
      <c r="FS153" s="129"/>
      <c r="FT153" s="129"/>
      <c r="FU153" s="129"/>
      <c r="FV153" s="129"/>
      <c r="FW153" s="129"/>
      <c r="FX153" s="129"/>
      <c r="FY153" s="129"/>
      <c r="FZ153" s="129"/>
      <c r="GA153" s="129"/>
      <c r="GB153" s="129"/>
      <c r="GC153" s="129"/>
      <c r="GD153" s="129"/>
      <c r="GE153" s="129"/>
      <c r="GF153" s="129"/>
      <c r="GG153" s="129"/>
      <c r="GH153" s="129"/>
      <c r="GI153" s="129"/>
      <c r="GJ153" s="129"/>
      <c r="GK153" s="129"/>
      <c r="GL153" s="129"/>
      <c r="GM153" s="129"/>
      <c r="GN153" s="129"/>
      <c r="GO153" s="129"/>
      <c r="GP153" s="129"/>
      <c r="GQ153" s="129"/>
      <c r="GR153" s="129"/>
      <c r="GS153" s="129"/>
      <c r="GT153" s="129"/>
      <c r="GU153" s="129"/>
      <c r="GV153" s="129"/>
      <c r="GW153" s="129"/>
      <c r="GX153" s="129"/>
      <c r="GY153" s="129"/>
      <c r="GZ153" s="129"/>
      <c r="HA153" s="129"/>
      <c r="HB153" s="129"/>
      <c r="HC153" s="129"/>
      <c r="HD153" s="129"/>
      <c r="HE153" s="129"/>
      <c r="HF153" s="129"/>
      <c r="HG153" s="129"/>
      <c r="HH153" s="129"/>
      <c r="HI153" s="129"/>
      <c r="HJ153" s="129"/>
      <c r="HK153" s="129"/>
      <c r="HL153" s="129"/>
      <c r="HM153" s="129"/>
      <c r="HN153" s="129"/>
      <c r="HO153" s="129"/>
      <c r="HP153" s="129"/>
      <c r="HQ153" s="129"/>
      <c r="HR153" s="129"/>
      <c r="HS153" s="129"/>
      <c r="HT153" s="129"/>
      <c r="HU153" s="129"/>
      <c r="HV153" s="129"/>
      <c r="HW153" s="129"/>
      <c r="HX153" s="129"/>
      <c r="HY153" s="129"/>
      <c r="HZ153" s="129"/>
      <c r="IA153" s="129"/>
      <c r="IB153" s="129"/>
      <c r="IC153" s="129"/>
      <c r="ID153" s="129"/>
      <c r="IE153" s="129"/>
      <c r="IF153" s="129"/>
      <c r="IG153" s="129"/>
      <c r="IH153" s="129"/>
      <c r="II153" s="129"/>
      <c r="IJ153" s="129"/>
      <c r="IK153" s="129"/>
      <c r="IL153" s="129"/>
      <c r="IM153" s="129"/>
      <c r="IN153" s="129"/>
      <c r="IO153" s="129"/>
      <c r="IP153" s="129"/>
      <c r="IQ153" s="129"/>
      <c r="IR153" s="129"/>
      <c r="IS153" s="129"/>
      <c r="IT153" s="129"/>
      <c r="IU153" s="129"/>
      <c r="IV153" s="129"/>
      <c r="IW153" s="129"/>
    </row>
    <row r="154" spans="1:257" s="123" customFormat="1" ht="30" customHeight="1" x14ac:dyDescent="0.25">
      <c r="A154" s="64"/>
      <c r="B154" s="64"/>
      <c r="C154" s="64"/>
      <c r="D154" s="64"/>
      <c r="E154" s="64"/>
      <c r="F154" s="64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29"/>
      <c r="DF154" s="129"/>
      <c r="DG154" s="129"/>
      <c r="DH154" s="129"/>
      <c r="DI154" s="129"/>
      <c r="DJ154" s="129"/>
      <c r="DK154" s="129"/>
      <c r="DL154" s="129"/>
      <c r="DM154" s="129"/>
      <c r="DN154" s="129"/>
      <c r="DO154" s="129"/>
      <c r="DP154" s="129"/>
      <c r="DQ154" s="129"/>
      <c r="DR154" s="129"/>
      <c r="DS154" s="129"/>
      <c r="DT154" s="129"/>
      <c r="DU154" s="129"/>
      <c r="DV154" s="129"/>
      <c r="DW154" s="129"/>
      <c r="DX154" s="129"/>
      <c r="DY154" s="129"/>
      <c r="DZ154" s="129"/>
      <c r="EA154" s="129"/>
      <c r="EB154" s="129"/>
      <c r="EC154" s="129"/>
      <c r="ED154" s="129"/>
      <c r="EE154" s="129"/>
      <c r="EF154" s="129"/>
      <c r="EG154" s="129"/>
      <c r="EH154" s="129"/>
      <c r="EI154" s="129"/>
      <c r="EJ154" s="129"/>
      <c r="EK154" s="129"/>
      <c r="EL154" s="129"/>
      <c r="EM154" s="129"/>
      <c r="EN154" s="129"/>
      <c r="EO154" s="129"/>
      <c r="EP154" s="129"/>
      <c r="EQ154" s="129"/>
      <c r="ER154" s="129"/>
      <c r="ES154" s="129"/>
      <c r="ET154" s="129"/>
      <c r="EU154" s="129"/>
      <c r="EV154" s="129"/>
      <c r="EW154" s="129"/>
      <c r="EX154" s="129"/>
      <c r="EY154" s="129"/>
      <c r="EZ154" s="129"/>
      <c r="FA154" s="129"/>
      <c r="FB154" s="129"/>
      <c r="FC154" s="129"/>
      <c r="FD154" s="129"/>
      <c r="FE154" s="129"/>
      <c r="FF154" s="129"/>
      <c r="FG154" s="129"/>
      <c r="FH154" s="129"/>
      <c r="FI154" s="129"/>
      <c r="FJ154" s="129"/>
      <c r="FK154" s="129"/>
      <c r="FL154" s="129"/>
      <c r="FM154" s="129"/>
      <c r="FN154" s="129"/>
      <c r="FO154" s="129"/>
      <c r="FP154" s="129"/>
      <c r="FQ154" s="129"/>
      <c r="FR154" s="129"/>
      <c r="FS154" s="129"/>
      <c r="FT154" s="129"/>
      <c r="FU154" s="129"/>
      <c r="FV154" s="129"/>
      <c r="FW154" s="129"/>
      <c r="FX154" s="129"/>
      <c r="FY154" s="129"/>
      <c r="FZ154" s="129"/>
      <c r="GA154" s="129"/>
      <c r="GB154" s="129"/>
      <c r="GC154" s="129"/>
      <c r="GD154" s="129"/>
      <c r="GE154" s="129"/>
      <c r="GF154" s="129"/>
      <c r="GG154" s="129"/>
      <c r="GH154" s="129"/>
      <c r="GI154" s="129"/>
      <c r="GJ154" s="129"/>
      <c r="GK154" s="129"/>
      <c r="GL154" s="129"/>
      <c r="GM154" s="129"/>
      <c r="GN154" s="129"/>
      <c r="GO154" s="129"/>
      <c r="GP154" s="129"/>
      <c r="GQ154" s="129"/>
      <c r="GR154" s="129"/>
      <c r="GS154" s="129"/>
      <c r="GT154" s="129"/>
      <c r="GU154" s="129"/>
      <c r="GV154" s="129"/>
      <c r="GW154" s="129"/>
      <c r="GX154" s="129"/>
      <c r="GY154" s="129"/>
      <c r="GZ154" s="129"/>
      <c r="HA154" s="129"/>
      <c r="HB154" s="129"/>
      <c r="HC154" s="129"/>
      <c r="HD154" s="129"/>
      <c r="HE154" s="129"/>
      <c r="HF154" s="129"/>
      <c r="HG154" s="129"/>
      <c r="HH154" s="129"/>
      <c r="HI154" s="129"/>
      <c r="HJ154" s="129"/>
      <c r="HK154" s="129"/>
      <c r="HL154" s="129"/>
      <c r="HM154" s="129"/>
      <c r="HN154" s="129"/>
      <c r="HO154" s="129"/>
      <c r="HP154" s="129"/>
      <c r="HQ154" s="129"/>
      <c r="HR154" s="129"/>
      <c r="HS154" s="129"/>
      <c r="HT154" s="129"/>
      <c r="HU154" s="129"/>
      <c r="HV154" s="129"/>
      <c r="HW154" s="129"/>
      <c r="HX154" s="129"/>
      <c r="HY154" s="129"/>
      <c r="HZ154" s="129"/>
      <c r="IA154" s="129"/>
      <c r="IB154" s="129"/>
      <c r="IC154" s="129"/>
      <c r="ID154" s="129"/>
      <c r="IE154" s="129"/>
      <c r="IF154" s="129"/>
      <c r="IG154" s="129"/>
      <c r="IH154" s="129"/>
      <c r="II154" s="129"/>
      <c r="IJ154" s="129"/>
      <c r="IK154" s="129"/>
      <c r="IL154" s="129"/>
      <c r="IM154" s="129"/>
      <c r="IN154" s="129"/>
      <c r="IO154" s="129"/>
      <c r="IP154" s="129"/>
      <c r="IQ154" s="129"/>
      <c r="IR154" s="129"/>
      <c r="IS154" s="129"/>
      <c r="IT154" s="129"/>
      <c r="IU154" s="129"/>
      <c r="IV154" s="129"/>
      <c r="IW154" s="129"/>
    </row>
    <row r="155" spans="1:257" s="123" customFormat="1" ht="30" customHeight="1" x14ac:dyDescent="0.25">
      <c r="A155" s="64"/>
      <c r="B155" s="64"/>
      <c r="C155" s="64"/>
      <c r="D155" s="64"/>
      <c r="E155" s="64"/>
      <c r="F155" s="64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9"/>
      <c r="DQ155" s="129"/>
      <c r="DR155" s="129"/>
      <c r="DS155" s="129"/>
      <c r="DT155" s="129"/>
      <c r="DU155" s="129"/>
      <c r="DV155" s="129"/>
      <c r="DW155" s="129"/>
      <c r="DX155" s="129"/>
      <c r="DY155" s="129"/>
      <c r="DZ155" s="129"/>
      <c r="EA155" s="129"/>
      <c r="EB155" s="129"/>
      <c r="EC155" s="129"/>
      <c r="ED155" s="129"/>
      <c r="EE155" s="129"/>
      <c r="EF155" s="129"/>
      <c r="EG155" s="129"/>
      <c r="EH155" s="129"/>
      <c r="EI155" s="129"/>
      <c r="EJ155" s="129"/>
      <c r="EK155" s="129"/>
      <c r="EL155" s="129"/>
      <c r="EM155" s="129"/>
      <c r="EN155" s="129"/>
      <c r="EO155" s="129"/>
      <c r="EP155" s="129"/>
      <c r="EQ155" s="129"/>
      <c r="ER155" s="129"/>
      <c r="ES155" s="129"/>
      <c r="ET155" s="129"/>
      <c r="EU155" s="129"/>
      <c r="EV155" s="129"/>
      <c r="EW155" s="129"/>
      <c r="EX155" s="129"/>
      <c r="EY155" s="129"/>
      <c r="EZ155" s="129"/>
      <c r="FA155" s="129"/>
      <c r="FB155" s="129"/>
      <c r="FC155" s="129"/>
      <c r="FD155" s="129"/>
      <c r="FE155" s="129"/>
      <c r="FF155" s="129"/>
      <c r="FG155" s="129"/>
      <c r="FH155" s="129"/>
      <c r="FI155" s="129"/>
      <c r="FJ155" s="129"/>
      <c r="FK155" s="129"/>
      <c r="FL155" s="129"/>
      <c r="FM155" s="129"/>
      <c r="FN155" s="129"/>
      <c r="FO155" s="129"/>
      <c r="FP155" s="129"/>
      <c r="FQ155" s="129"/>
      <c r="FR155" s="129"/>
      <c r="FS155" s="129"/>
      <c r="FT155" s="129"/>
      <c r="FU155" s="129"/>
      <c r="FV155" s="129"/>
      <c r="FW155" s="129"/>
      <c r="FX155" s="129"/>
      <c r="FY155" s="129"/>
      <c r="FZ155" s="129"/>
      <c r="GA155" s="129"/>
      <c r="GB155" s="129"/>
      <c r="GC155" s="129"/>
      <c r="GD155" s="129"/>
      <c r="GE155" s="129"/>
      <c r="GF155" s="129"/>
      <c r="GG155" s="129"/>
      <c r="GH155" s="129"/>
      <c r="GI155" s="129"/>
      <c r="GJ155" s="129"/>
      <c r="GK155" s="129"/>
      <c r="GL155" s="129"/>
      <c r="GM155" s="129"/>
      <c r="GN155" s="129"/>
      <c r="GO155" s="129"/>
      <c r="GP155" s="129"/>
      <c r="GQ155" s="129"/>
      <c r="GR155" s="129"/>
      <c r="GS155" s="129"/>
      <c r="GT155" s="129"/>
      <c r="GU155" s="129"/>
      <c r="GV155" s="129"/>
      <c r="GW155" s="129"/>
      <c r="GX155" s="129"/>
      <c r="GY155" s="129"/>
      <c r="GZ155" s="129"/>
      <c r="HA155" s="129"/>
      <c r="HB155" s="129"/>
      <c r="HC155" s="129"/>
      <c r="HD155" s="129"/>
      <c r="HE155" s="129"/>
      <c r="HF155" s="129"/>
      <c r="HG155" s="129"/>
      <c r="HH155" s="129"/>
      <c r="HI155" s="129"/>
      <c r="HJ155" s="129"/>
      <c r="HK155" s="129"/>
      <c r="HL155" s="129"/>
      <c r="HM155" s="129"/>
      <c r="HN155" s="129"/>
      <c r="HO155" s="129"/>
      <c r="HP155" s="129"/>
      <c r="HQ155" s="129"/>
      <c r="HR155" s="129"/>
      <c r="HS155" s="129"/>
      <c r="HT155" s="129"/>
      <c r="HU155" s="129"/>
      <c r="HV155" s="129"/>
      <c r="HW155" s="129"/>
      <c r="HX155" s="129"/>
      <c r="HY155" s="129"/>
      <c r="HZ155" s="129"/>
      <c r="IA155" s="129"/>
      <c r="IB155" s="129"/>
      <c r="IC155" s="129"/>
      <c r="ID155" s="129"/>
      <c r="IE155" s="129"/>
      <c r="IF155" s="129"/>
      <c r="IG155" s="129"/>
      <c r="IH155" s="129"/>
      <c r="II155" s="129"/>
      <c r="IJ155" s="129"/>
      <c r="IK155" s="129"/>
      <c r="IL155" s="129"/>
      <c r="IM155" s="129"/>
      <c r="IN155" s="129"/>
      <c r="IO155" s="129"/>
      <c r="IP155" s="129"/>
      <c r="IQ155" s="129"/>
      <c r="IR155" s="129"/>
      <c r="IS155" s="129"/>
      <c r="IT155" s="129"/>
      <c r="IU155" s="129"/>
      <c r="IV155" s="129"/>
      <c r="IW155" s="129"/>
    </row>
    <row r="156" spans="1:257" s="123" customFormat="1" ht="30" customHeight="1" x14ac:dyDescent="0.25">
      <c r="A156" s="64"/>
      <c r="B156" s="64"/>
      <c r="C156" s="64"/>
      <c r="D156" s="64"/>
      <c r="E156" s="64"/>
      <c r="F156" s="64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  <c r="DT156" s="129"/>
      <c r="DU156" s="129"/>
      <c r="DV156" s="129"/>
      <c r="DW156" s="129"/>
      <c r="DX156" s="129"/>
      <c r="DY156" s="129"/>
      <c r="DZ156" s="129"/>
      <c r="EA156" s="129"/>
      <c r="EB156" s="129"/>
      <c r="EC156" s="129"/>
      <c r="ED156" s="129"/>
      <c r="EE156" s="129"/>
      <c r="EF156" s="129"/>
      <c r="EG156" s="129"/>
      <c r="EH156" s="129"/>
      <c r="EI156" s="129"/>
      <c r="EJ156" s="129"/>
      <c r="EK156" s="129"/>
      <c r="EL156" s="129"/>
      <c r="EM156" s="129"/>
      <c r="EN156" s="129"/>
      <c r="EO156" s="129"/>
      <c r="EP156" s="129"/>
      <c r="EQ156" s="129"/>
      <c r="ER156" s="129"/>
      <c r="ES156" s="129"/>
      <c r="ET156" s="129"/>
      <c r="EU156" s="129"/>
      <c r="EV156" s="129"/>
      <c r="EW156" s="129"/>
      <c r="EX156" s="129"/>
      <c r="EY156" s="129"/>
      <c r="EZ156" s="129"/>
      <c r="FA156" s="129"/>
      <c r="FB156" s="129"/>
      <c r="FC156" s="129"/>
      <c r="FD156" s="129"/>
      <c r="FE156" s="129"/>
      <c r="FF156" s="129"/>
      <c r="FG156" s="129"/>
      <c r="FH156" s="129"/>
      <c r="FI156" s="129"/>
      <c r="FJ156" s="129"/>
      <c r="FK156" s="129"/>
      <c r="FL156" s="129"/>
      <c r="FM156" s="129"/>
      <c r="FN156" s="129"/>
      <c r="FO156" s="129"/>
      <c r="FP156" s="129"/>
      <c r="FQ156" s="129"/>
      <c r="FR156" s="129"/>
      <c r="FS156" s="129"/>
      <c r="FT156" s="129"/>
      <c r="FU156" s="129"/>
      <c r="FV156" s="129"/>
      <c r="FW156" s="129"/>
      <c r="FX156" s="129"/>
      <c r="FY156" s="129"/>
      <c r="FZ156" s="129"/>
      <c r="GA156" s="129"/>
      <c r="GB156" s="129"/>
      <c r="GC156" s="129"/>
      <c r="GD156" s="129"/>
      <c r="GE156" s="129"/>
      <c r="GF156" s="129"/>
      <c r="GG156" s="129"/>
      <c r="GH156" s="129"/>
      <c r="GI156" s="129"/>
      <c r="GJ156" s="129"/>
      <c r="GK156" s="129"/>
      <c r="GL156" s="129"/>
      <c r="GM156" s="129"/>
      <c r="GN156" s="129"/>
      <c r="GO156" s="129"/>
      <c r="GP156" s="129"/>
      <c r="GQ156" s="129"/>
      <c r="GR156" s="129"/>
      <c r="GS156" s="129"/>
      <c r="GT156" s="129"/>
      <c r="GU156" s="129"/>
      <c r="GV156" s="129"/>
      <c r="GW156" s="129"/>
      <c r="GX156" s="129"/>
      <c r="GY156" s="129"/>
      <c r="GZ156" s="129"/>
      <c r="HA156" s="129"/>
      <c r="HB156" s="129"/>
      <c r="HC156" s="129"/>
      <c r="HD156" s="129"/>
      <c r="HE156" s="129"/>
      <c r="HF156" s="129"/>
      <c r="HG156" s="129"/>
      <c r="HH156" s="129"/>
      <c r="HI156" s="129"/>
      <c r="HJ156" s="129"/>
      <c r="HK156" s="129"/>
      <c r="HL156" s="129"/>
      <c r="HM156" s="129"/>
      <c r="HN156" s="129"/>
      <c r="HO156" s="129"/>
      <c r="HP156" s="129"/>
      <c r="HQ156" s="129"/>
      <c r="HR156" s="129"/>
      <c r="HS156" s="129"/>
      <c r="HT156" s="129"/>
      <c r="HU156" s="129"/>
      <c r="HV156" s="129"/>
      <c r="HW156" s="129"/>
      <c r="HX156" s="129"/>
      <c r="HY156" s="129"/>
      <c r="HZ156" s="129"/>
      <c r="IA156" s="129"/>
      <c r="IB156" s="129"/>
      <c r="IC156" s="129"/>
      <c r="ID156" s="129"/>
      <c r="IE156" s="129"/>
      <c r="IF156" s="129"/>
      <c r="IG156" s="129"/>
      <c r="IH156" s="129"/>
      <c r="II156" s="129"/>
      <c r="IJ156" s="129"/>
      <c r="IK156" s="129"/>
      <c r="IL156" s="129"/>
      <c r="IM156" s="129"/>
      <c r="IN156" s="129"/>
      <c r="IO156" s="129"/>
      <c r="IP156" s="129"/>
      <c r="IQ156" s="129"/>
      <c r="IR156" s="129"/>
      <c r="IS156" s="129"/>
      <c r="IT156" s="129"/>
      <c r="IU156" s="129"/>
      <c r="IV156" s="129"/>
      <c r="IW156" s="129"/>
    </row>
    <row r="157" spans="1:257" s="123" customFormat="1" ht="30" customHeight="1" x14ac:dyDescent="0.25">
      <c r="A157" s="64"/>
      <c r="B157" s="64"/>
      <c r="C157" s="64"/>
      <c r="D157" s="64"/>
      <c r="E157" s="64"/>
      <c r="F157" s="64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29"/>
      <c r="DF157" s="129"/>
      <c r="DG157" s="129"/>
      <c r="DH157" s="129"/>
      <c r="DI157" s="129"/>
      <c r="DJ157" s="129"/>
      <c r="DK157" s="129"/>
      <c r="DL157" s="129"/>
      <c r="DM157" s="129"/>
      <c r="DN157" s="129"/>
      <c r="DO157" s="129"/>
      <c r="DP157" s="129"/>
      <c r="DQ157" s="129"/>
      <c r="DR157" s="129"/>
      <c r="DS157" s="129"/>
      <c r="DT157" s="129"/>
      <c r="DU157" s="129"/>
      <c r="DV157" s="129"/>
      <c r="DW157" s="129"/>
      <c r="DX157" s="129"/>
      <c r="DY157" s="129"/>
      <c r="DZ157" s="129"/>
      <c r="EA157" s="129"/>
      <c r="EB157" s="129"/>
      <c r="EC157" s="129"/>
      <c r="ED157" s="129"/>
      <c r="EE157" s="129"/>
      <c r="EF157" s="129"/>
      <c r="EG157" s="129"/>
      <c r="EH157" s="129"/>
      <c r="EI157" s="129"/>
      <c r="EJ157" s="129"/>
      <c r="EK157" s="129"/>
      <c r="EL157" s="129"/>
      <c r="EM157" s="129"/>
      <c r="EN157" s="129"/>
      <c r="EO157" s="129"/>
      <c r="EP157" s="129"/>
      <c r="EQ157" s="129"/>
      <c r="ER157" s="129"/>
      <c r="ES157" s="129"/>
      <c r="ET157" s="129"/>
      <c r="EU157" s="129"/>
      <c r="EV157" s="129"/>
      <c r="EW157" s="129"/>
      <c r="EX157" s="129"/>
      <c r="EY157" s="129"/>
      <c r="EZ157" s="129"/>
      <c r="FA157" s="129"/>
      <c r="FB157" s="129"/>
      <c r="FC157" s="129"/>
      <c r="FD157" s="129"/>
      <c r="FE157" s="129"/>
      <c r="FF157" s="129"/>
      <c r="FG157" s="129"/>
      <c r="FH157" s="129"/>
      <c r="FI157" s="129"/>
      <c r="FJ157" s="129"/>
      <c r="FK157" s="129"/>
      <c r="FL157" s="129"/>
      <c r="FM157" s="129"/>
      <c r="FN157" s="129"/>
      <c r="FO157" s="129"/>
      <c r="FP157" s="129"/>
      <c r="FQ157" s="129"/>
      <c r="FR157" s="129"/>
      <c r="FS157" s="129"/>
      <c r="FT157" s="129"/>
      <c r="FU157" s="129"/>
      <c r="FV157" s="129"/>
      <c r="FW157" s="129"/>
      <c r="FX157" s="129"/>
      <c r="FY157" s="129"/>
      <c r="FZ157" s="129"/>
      <c r="GA157" s="129"/>
      <c r="GB157" s="129"/>
      <c r="GC157" s="129"/>
      <c r="GD157" s="129"/>
      <c r="GE157" s="129"/>
      <c r="GF157" s="129"/>
      <c r="GG157" s="129"/>
      <c r="GH157" s="129"/>
      <c r="GI157" s="129"/>
      <c r="GJ157" s="129"/>
      <c r="GK157" s="129"/>
      <c r="GL157" s="129"/>
      <c r="GM157" s="129"/>
      <c r="GN157" s="129"/>
      <c r="GO157" s="129"/>
      <c r="GP157" s="129"/>
      <c r="GQ157" s="129"/>
      <c r="GR157" s="129"/>
      <c r="GS157" s="129"/>
      <c r="GT157" s="129"/>
      <c r="GU157" s="129"/>
      <c r="GV157" s="129"/>
      <c r="GW157" s="129"/>
      <c r="GX157" s="129"/>
      <c r="GY157" s="129"/>
      <c r="GZ157" s="129"/>
      <c r="HA157" s="129"/>
      <c r="HB157" s="129"/>
      <c r="HC157" s="129"/>
      <c r="HD157" s="129"/>
      <c r="HE157" s="129"/>
      <c r="HF157" s="129"/>
      <c r="HG157" s="129"/>
      <c r="HH157" s="129"/>
      <c r="HI157" s="129"/>
      <c r="HJ157" s="129"/>
      <c r="HK157" s="129"/>
      <c r="HL157" s="129"/>
      <c r="HM157" s="129"/>
      <c r="HN157" s="129"/>
      <c r="HO157" s="129"/>
      <c r="HP157" s="129"/>
      <c r="HQ157" s="129"/>
      <c r="HR157" s="129"/>
      <c r="HS157" s="129"/>
      <c r="HT157" s="129"/>
      <c r="HU157" s="129"/>
      <c r="HV157" s="129"/>
      <c r="HW157" s="129"/>
      <c r="HX157" s="129"/>
      <c r="HY157" s="129"/>
      <c r="HZ157" s="129"/>
      <c r="IA157" s="129"/>
      <c r="IB157" s="129"/>
      <c r="IC157" s="129"/>
      <c r="ID157" s="129"/>
      <c r="IE157" s="129"/>
      <c r="IF157" s="129"/>
      <c r="IG157" s="129"/>
      <c r="IH157" s="129"/>
      <c r="II157" s="129"/>
      <c r="IJ157" s="129"/>
      <c r="IK157" s="129"/>
      <c r="IL157" s="129"/>
      <c r="IM157" s="129"/>
      <c r="IN157" s="129"/>
      <c r="IO157" s="129"/>
      <c r="IP157" s="129"/>
      <c r="IQ157" s="129"/>
      <c r="IR157" s="129"/>
      <c r="IS157" s="129"/>
      <c r="IT157" s="129"/>
      <c r="IU157" s="129"/>
      <c r="IV157" s="129"/>
      <c r="IW157" s="129"/>
    </row>
    <row r="158" spans="1:257" s="123" customFormat="1" ht="30" customHeight="1" x14ac:dyDescent="0.25">
      <c r="A158" s="64"/>
      <c r="B158" s="64"/>
      <c r="C158" s="64"/>
      <c r="D158" s="64"/>
      <c r="E158" s="64"/>
      <c r="F158" s="64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9"/>
      <c r="ED158" s="129"/>
      <c r="EE158" s="129"/>
      <c r="EF158" s="129"/>
      <c r="EG158" s="129"/>
      <c r="EH158" s="129"/>
      <c r="EI158" s="129"/>
      <c r="EJ158" s="129"/>
      <c r="EK158" s="129"/>
      <c r="EL158" s="129"/>
      <c r="EM158" s="129"/>
      <c r="EN158" s="129"/>
      <c r="EO158" s="129"/>
      <c r="EP158" s="129"/>
      <c r="EQ158" s="129"/>
      <c r="ER158" s="129"/>
      <c r="ES158" s="129"/>
      <c r="ET158" s="129"/>
      <c r="EU158" s="129"/>
      <c r="EV158" s="129"/>
      <c r="EW158" s="129"/>
      <c r="EX158" s="129"/>
      <c r="EY158" s="129"/>
      <c r="EZ158" s="129"/>
      <c r="FA158" s="129"/>
      <c r="FB158" s="129"/>
      <c r="FC158" s="129"/>
      <c r="FD158" s="129"/>
      <c r="FE158" s="129"/>
      <c r="FF158" s="129"/>
      <c r="FG158" s="129"/>
      <c r="FH158" s="129"/>
      <c r="FI158" s="129"/>
      <c r="FJ158" s="129"/>
      <c r="FK158" s="129"/>
      <c r="FL158" s="129"/>
      <c r="FM158" s="129"/>
      <c r="FN158" s="129"/>
      <c r="FO158" s="129"/>
      <c r="FP158" s="129"/>
      <c r="FQ158" s="129"/>
      <c r="FR158" s="129"/>
      <c r="FS158" s="129"/>
      <c r="FT158" s="129"/>
      <c r="FU158" s="129"/>
      <c r="FV158" s="129"/>
      <c r="FW158" s="129"/>
      <c r="FX158" s="129"/>
      <c r="FY158" s="129"/>
      <c r="FZ158" s="129"/>
      <c r="GA158" s="129"/>
      <c r="GB158" s="129"/>
      <c r="GC158" s="129"/>
      <c r="GD158" s="129"/>
      <c r="GE158" s="129"/>
      <c r="GF158" s="129"/>
      <c r="GG158" s="129"/>
      <c r="GH158" s="129"/>
      <c r="GI158" s="129"/>
      <c r="GJ158" s="129"/>
      <c r="GK158" s="129"/>
      <c r="GL158" s="129"/>
      <c r="GM158" s="129"/>
      <c r="GN158" s="129"/>
      <c r="GO158" s="129"/>
      <c r="GP158" s="129"/>
      <c r="GQ158" s="129"/>
      <c r="GR158" s="129"/>
      <c r="GS158" s="129"/>
      <c r="GT158" s="129"/>
      <c r="GU158" s="129"/>
      <c r="GV158" s="129"/>
      <c r="GW158" s="129"/>
      <c r="GX158" s="129"/>
      <c r="GY158" s="129"/>
      <c r="GZ158" s="129"/>
      <c r="HA158" s="129"/>
      <c r="HB158" s="129"/>
      <c r="HC158" s="129"/>
      <c r="HD158" s="129"/>
      <c r="HE158" s="129"/>
      <c r="HF158" s="129"/>
      <c r="HG158" s="129"/>
      <c r="HH158" s="129"/>
      <c r="HI158" s="129"/>
      <c r="HJ158" s="129"/>
      <c r="HK158" s="129"/>
      <c r="HL158" s="129"/>
      <c r="HM158" s="129"/>
      <c r="HN158" s="129"/>
      <c r="HO158" s="129"/>
      <c r="HP158" s="129"/>
      <c r="HQ158" s="129"/>
      <c r="HR158" s="129"/>
      <c r="HS158" s="129"/>
      <c r="HT158" s="129"/>
      <c r="HU158" s="129"/>
      <c r="HV158" s="129"/>
      <c r="HW158" s="129"/>
      <c r="HX158" s="129"/>
      <c r="HY158" s="129"/>
      <c r="HZ158" s="129"/>
      <c r="IA158" s="129"/>
      <c r="IB158" s="129"/>
      <c r="IC158" s="129"/>
      <c r="ID158" s="129"/>
      <c r="IE158" s="129"/>
      <c r="IF158" s="129"/>
      <c r="IG158" s="129"/>
      <c r="IH158" s="129"/>
      <c r="II158" s="129"/>
      <c r="IJ158" s="129"/>
      <c r="IK158" s="129"/>
      <c r="IL158" s="129"/>
      <c r="IM158" s="129"/>
      <c r="IN158" s="129"/>
      <c r="IO158" s="129"/>
      <c r="IP158" s="129"/>
      <c r="IQ158" s="129"/>
      <c r="IR158" s="129"/>
      <c r="IS158" s="129"/>
      <c r="IT158" s="129"/>
      <c r="IU158" s="129"/>
      <c r="IV158" s="129"/>
      <c r="IW158" s="129"/>
    </row>
    <row r="159" spans="1:257" s="123" customFormat="1" ht="30" customHeight="1" x14ac:dyDescent="0.25">
      <c r="A159" s="64"/>
      <c r="B159" s="64"/>
      <c r="C159" s="64"/>
      <c r="D159" s="64"/>
      <c r="E159" s="64"/>
      <c r="F159" s="64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29"/>
      <c r="DF159" s="129"/>
      <c r="DG159" s="129"/>
      <c r="DH159" s="129"/>
      <c r="DI159" s="129"/>
      <c r="DJ159" s="129"/>
      <c r="DK159" s="129"/>
      <c r="DL159" s="129"/>
      <c r="DM159" s="129"/>
      <c r="DN159" s="129"/>
      <c r="DO159" s="129"/>
      <c r="DP159" s="129"/>
      <c r="DQ159" s="129"/>
      <c r="DR159" s="129"/>
      <c r="DS159" s="129"/>
      <c r="DT159" s="129"/>
      <c r="DU159" s="129"/>
      <c r="DV159" s="129"/>
      <c r="DW159" s="129"/>
      <c r="DX159" s="129"/>
      <c r="DY159" s="129"/>
      <c r="DZ159" s="129"/>
      <c r="EA159" s="129"/>
      <c r="EB159" s="129"/>
      <c r="EC159" s="129"/>
      <c r="ED159" s="129"/>
      <c r="EE159" s="129"/>
      <c r="EF159" s="129"/>
      <c r="EG159" s="129"/>
      <c r="EH159" s="129"/>
      <c r="EI159" s="129"/>
      <c r="EJ159" s="129"/>
      <c r="EK159" s="129"/>
      <c r="EL159" s="129"/>
      <c r="EM159" s="129"/>
      <c r="EN159" s="129"/>
      <c r="EO159" s="129"/>
      <c r="EP159" s="129"/>
      <c r="EQ159" s="129"/>
      <c r="ER159" s="129"/>
      <c r="ES159" s="129"/>
      <c r="ET159" s="129"/>
      <c r="EU159" s="129"/>
      <c r="EV159" s="129"/>
      <c r="EW159" s="129"/>
      <c r="EX159" s="129"/>
      <c r="EY159" s="129"/>
      <c r="EZ159" s="129"/>
      <c r="FA159" s="129"/>
      <c r="FB159" s="129"/>
      <c r="FC159" s="129"/>
      <c r="FD159" s="129"/>
      <c r="FE159" s="129"/>
      <c r="FF159" s="129"/>
      <c r="FG159" s="129"/>
      <c r="FH159" s="129"/>
      <c r="FI159" s="129"/>
      <c r="FJ159" s="129"/>
      <c r="FK159" s="129"/>
      <c r="FL159" s="129"/>
      <c r="FM159" s="129"/>
      <c r="FN159" s="129"/>
      <c r="FO159" s="129"/>
      <c r="FP159" s="129"/>
      <c r="FQ159" s="129"/>
      <c r="FR159" s="129"/>
      <c r="FS159" s="129"/>
      <c r="FT159" s="129"/>
      <c r="FU159" s="129"/>
      <c r="FV159" s="129"/>
      <c r="FW159" s="129"/>
      <c r="FX159" s="129"/>
      <c r="FY159" s="129"/>
      <c r="FZ159" s="129"/>
      <c r="GA159" s="129"/>
      <c r="GB159" s="129"/>
      <c r="GC159" s="129"/>
      <c r="GD159" s="129"/>
      <c r="GE159" s="129"/>
      <c r="GF159" s="129"/>
      <c r="GG159" s="129"/>
      <c r="GH159" s="129"/>
      <c r="GI159" s="129"/>
      <c r="GJ159" s="129"/>
      <c r="GK159" s="129"/>
      <c r="GL159" s="129"/>
      <c r="GM159" s="129"/>
      <c r="GN159" s="129"/>
      <c r="GO159" s="129"/>
      <c r="GP159" s="129"/>
      <c r="GQ159" s="129"/>
      <c r="GR159" s="129"/>
      <c r="GS159" s="129"/>
      <c r="GT159" s="129"/>
      <c r="GU159" s="129"/>
      <c r="GV159" s="129"/>
      <c r="GW159" s="129"/>
      <c r="GX159" s="129"/>
      <c r="GY159" s="129"/>
      <c r="GZ159" s="129"/>
      <c r="HA159" s="129"/>
      <c r="HB159" s="129"/>
      <c r="HC159" s="129"/>
      <c r="HD159" s="129"/>
      <c r="HE159" s="129"/>
      <c r="HF159" s="129"/>
      <c r="HG159" s="129"/>
      <c r="HH159" s="129"/>
      <c r="HI159" s="129"/>
      <c r="HJ159" s="129"/>
      <c r="HK159" s="129"/>
      <c r="HL159" s="129"/>
      <c r="HM159" s="129"/>
      <c r="HN159" s="129"/>
      <c r="HO159" s="129"/>
      <c r="HP159" s="129"/>
      <c r="HQ159" s="129"/>
      <c r="HR159" s="129"/>
      <c r="HS159" s="129"/>
      <c r="HT159" s="129"/>
      <c r="HU159" s="129"/>
      <c r="HV159" s="129"/>
      <c r="HW159" s="129"/>
      <c r="HX159" s="129"/>
      <c r="HY159" s="129"/>
      <c r="HZ159" s="129"/>
      <c r="IA159" s="129"/>
      <c r="IB159" s="129"/>
      <c r="IC159" s="129"/>
      <c r="ID159" s="129"/>
      <c r="IE159" s="129"/>
      <c r="IF159" s="129"/>
      <c r="IG159" s="129"/>
      <c r="IH159" s="129"/>
      <c r="II159" s="129"/>
      <c r="IJ159" s="129"/>
      <c r="IK159" s="129"/>
      <c r="IL159" s="129"/>
      <c r="IM159" s="129"/>
      <c r="IN159" s="129"/>
      <c r="IO159" s="129"/>
      <c r="IP159" s="129"/>
      <c r="IQ159" s="129"/>
      <c r="IR159" s="129"/>
      <c r="IS159" s="129"/>
      <c r="IT159" s="129"/>
      <c r="IU159" s="129"/>
      <c r="IV159" s="129"/>
      <c r="IW159" s="129"/>
    </row>
    <row r="160" spans="1:257" s="123" customFormat="1" ht="30" customHeight="1" x14ac:dyDescent="0.25">
      <c r="A160" s="64"/>
      <c r="B160" s="64"/>
      <c r="C160" s="64"/>
      <c r="D160" s="64"/>
      <c r="E160" s="64"/>
      <c r="F160" s="64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29"/>
      <c r="DR160" s="129"/>
      <c r="DS160" s="129"/>
      <c r="DT160" s="129"/>
      <c r="DU160" s="129"/>
      <c r="DV160" s="129"/>
      <c r="DW160" s="129"/>
      <c r="DX160" s="129"/>
      <c r="DY160" s="129"/>
      <c r="DZ160" s="129"/>
      <c r="EA160" s="129"/>
      <c r="EB160" s="129"/>
      <c r="EC160" s="129"/>
      <c r="ED160" s="129"/>
      <c r="EE160" s="129"/>
      <c r="EF160" s="129"/>
      <c r="EG160" s="129"/>
      <c r="EH160" s="129"/>
      <c r="EI160" s="129"/>
      <c r="EJ160" s="129"/>
      <c r="EK160" s="129"/>
      <c r="EL160" s="129"/>
      <c r="EM160" s="129"/>
      <c r="EN160" s="129"/>
      <c r="EO160" s="129"/>
      <c r="EP160" s="129"/>
      <c r="EQ160" s="129"/>
      <c r="ER160" s="129"/>
      <c r="ES160" s="129"/>
      <c r="ET160" s="129"/>
      <c r="EU160" s="129"/>
      <c r="EV160" s="129"/>
      <c r="EW160" s="129"/>
      <c r="EX160" s="129"/>
      <c r="EY160" s="129"/>
      <c r="EZ160" s="129"/>
      <c r="FA160" s="129"/>
      <c r="FB160" s="129"/>
      <c r="FC160" s="129"/>
      <c r="FD160" s="129"/>
      <c r="FE160" s="129"/>
      <c r="FF160" s="129"/>
      <c r="FG160" s="129"/>
      <c r="FH160" s="129"/>
      <c r="FI160" s="129"/>
      <c r="FJ160" s="129"/>
      <c r="FK160" s="129"/>
      <c r="FL160" s="129"/>
      <c r="FM160" s="129"/>
      <c r="FN160" s="129"/>
      <c r="FO160" s="129"/>
      <c r="FP160" s="129"/>
      <c r="FQ160" s="129"/>
      <c r="FR160" s="129"/>
      <c r="FS160" s="129"/>
      <c r="FT160" s="129"/>
      <c r="FU160" s="129"/>
      <c r="FV160" s="129"/>
      <c r="FW160" s="129"/>
      <c r="FX160" s="129"/>
      <c r="FY160" s="129"/>
      <c r="FZ160" s="129"/>
      <c r="GA160" s="129"/>
      <c r="GB160" s="129"/>
      <c r="GC160" s="129"/>
      <c r="GD160" s="129"/>
      <c r="GE160" s="129"/>
      <c r="GF160" s="129"/>
      <c r="GG160" s="129"/>
      <c r="GH160" s="129"/>
      <c r="GI160" s="129"/>
      <c r="GJ160" s="129"/>
      <c r="GK160" s="129"/>
      <c r="GL160" s="129"/>
      <c r="GM160" s="129"/>
      <c r="GN160" s="129"/>
      <c r="GO160" s="129"/>
      <c r="GP160" s="129"/>
      <c r="GQ160" s="129"/>
      <c r="GR160" s="129"/>
      <c r="GS160" s="129"/>
      <c r="GT160" s="129"/>
      <c r="GU160" s="129"/>
      <c r="GV160" s="129"/>
      <c r="GW160" s="129"/>
      <c r="GX160" s="129"/>
      <c r="GY160" s="129"/>
      <c r="GZ160" s="129"/>
      <c r="HA160" s="129"/>
      <c r="HB160" s="129"/>
      <c r="HC160" s="129"/>
      <c r="HD160" s="129"/>
      <c r="HE160" s="129"/>
      <c r="HF160" s="129"/>
      <c r="HG160" s="129"/>
      <c r="HH160" s="129"/>
      <c r="HI160" s="129"/>
      <c r="HJ160" s="129"/>
      <c r="HK160" s="129"/>
      <c r="HL160" s="129"/>
      <c r="HM160" s="129"/>
      <c r="HN160" s="129"/>
      <c r="HO160" s="129"/>
      <c r="HP160" s="129"/>
      <c r="HQ160" s="129"/>
      <c r="HR160" s="129"/>
      <c r="HS160" s="129"/>
      <c r="HT160" s="129"/>
      <c r="HU160" s="129"/>
      <c r="HV160" s="129"/>
      <c r="HW160" s="129"/>
      <c r="HX160" s="129"/>
      <c r="HY160" s="129"/>
      <c r="HZ160" s="129"/>
      <c r="IA160" s="129"/>
      <c r="IB160" s="129"/>
      <c r="IC160" s="129"/>
      <c r="ID160" s="129"/>
      <c r="IE160" s="129"/>
      <c r="IF160" s="129"/>
      <c r="IG160" s="129"/>
      <c r="IH160" s="129"/>
      <c r="II160" s="129"/>
      <c r="IJ160" s="129"/>
      <c r="IK160" s="129"/>
      <c r="IL160" s="129"/>
      <c r="IM160" s="129"/>
      <c r="IN160" s="129"/>
      <c r="IO160" s="129"/>
      <c r="IP160" s="129"/>
      <c r="IQ160" s="129"/>
      <c r="IR160" s="129"/>
      <c r="IS160" s="129"/>
      <c r="IT160" s="129"/>
      <c r="IU160" s="129"/>
      <c r="IV160" s="129"/>
      <c r="IW160" s="129"/>
    </row>
    <row r="161" spans="1:257" s="123" customFormat="1" ht="30" customHeight="1" x14ac:dyDescent="0.25">
      <c r="A161" s="64"/>
      <c r="B161" s="64"/>
      <c r="C161" s="64"/>
      <c r="D161" s="64"/>
      <c r="E161" s="64"/>
      <c r="F161" s="64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29"/>
      <c r="DH161" s="129"/>
      <c r="DI161" s="129"/>
      <c r="DJ161" s="129"/>
      <c r="DK161" s="129"/>
      <c r="DL161" s="129"/>
      <c r="DM161" s="129"/>
      <c r="DN161" s="129"/>
      <c r="DO161" s="129"/>
      <c r="DP161" s="129"/>
      <c r="DQ161" s="129"/>
      <c r="DR161" s="129"/>
      <c r="DS161" s="129"/>
      <c r="DT161" s="129"/>
      <c r="DU161" s="129"/>
      <c r="DV161" s="129"/>
      <c r="DW161" s="129"/>
      <c r="DX161" s="129"/>
      <c r="DY161" s="129"/>
      <c r="DZ161" s="129"/>
      <c r="EA161" s="129"/>
      <c r="EB161" s="129"/>
      <c r="EC161" s="129"/>
      <c r="ED161" s="129"/>
      <c r="EE161" s="129"/>
      <c r="EF161" s="129"/>
      <c r="EG161" s="129"/>
      <c r="EH161" s="129"/>
      <c r="EI161" s="129"/>
      <c r="EJ161" s="129"/>
      <c r="EK161" s="129"/>
      <c r="EL161" s="129"/>
      <c r="EM161" s="129"/>
      <c r="EN161" s="129"/>
      <c r="EO161" s="129"/>
      <c r="EP161" s="129"/>
      <c r="EQ161" s="129"/>
      <c r="ER161" s="129"/>
      <c r="ES161" s="129"/>
      <c r="ET161" s="129"/>
      <c r="EU161" s="129"/>
      <c r="EV161" s="129"/>
      <c r="EW161" s="129"/>
      <c r="EX161" s="129"/>
      <c r="EY161" s="129"/>
      <c r="EZ161" s="129"/>
      <c r="FA161" s="129"/>
      <c r="FB161" s="129"/>
      <c r="FC161" s="129"/>
      <c r="FD161" s="129"/>
      <c r="FE161" s="129"/>
      <c r="FF161" s="129"/>
      <c r="FG161" s="129"/>
      <c r="FH161" s="129"/>
      <c r="FI161" s="129"/>
      <c r="FJ161" s="129"/>
      <c r="FK161" s="129"/>
      <c r="FL161" s="129"/>
      <c r="FM161" s="129"/>
      <c r="FN161" s="129"/>
      <c r="FO161" s="129"/>
      <c r="FP161" s="129"/>
      <c r="FQ161" s="129"/>
      <c r="FR161" s="129"/>
      <c r="FS161" s="129"/>
      <c r="FT161" s="129"/>
      <c r="FU161" s="129"/>
      <c r="FV161" s="129"/>
      <c r="FW161" s="129"/>
      <c r="FX161" s="129"/>
      <c r="FY161" s="129"/>
      <c r="FZ161" s="129"/>
      <c r="GA161" s="129"/>
      <c r="GB161" s="129"/>
      <c r="GC161" s="129"/>
      <c r="GD161" s="129"/>
      <c r="GE161" s="129"/>
      <c r="GF161" s="129"/>
      <c r="GG161" s="129"/>
      <c r="GH161" s="129"/>
      <c r="GI161" s="129"/>
      <c r="GJ161" s="129"/>
      <c r="GK161" s="129"/>
      <c r="GL161" s="129"/>
      <c r="GM161" s="129"/>
      <c r="GN161" s="129"/>
      <c r="GO161" s="129"/>
      <c r="GP161" s="129"/>
      <c r="GQ161" s="129"/>
      <c r="GR161" s="129"/>
      <c r="GS161" s="129"/>
      <c r="GT161" s="129"/>
      <c r="GU161" s="129"/>
      <c r="GV161" s="129"/>
      <c r="GW161" s="129"/>
      <c r="GX161" s="129"/>
      <c r="GY161" s="129"/>
      <c r="GZ161" s="129"/>
      <c r="HA161" s="129"/>
      <c r="HB161" s="129"/>
      <c r="HC161" s="129"/>
      <c r="HD161" s="129"/>
      <c r="HE161" s="129"/>
      <c r="HF161" s="129"/>
      <c r="HG161" s="129"/>
      <c r="HH161" s="129"/>
      <c r="HI161" s="129"/>
      <c r="HJ161" s="129"/>
      <c r="HK161" s="129"/>
      <c r="HL161" s="129"/>
      <c r="HM161" s="129"/>
      <c r="HN161" s="129"/>
      <c r="HO161" s="129"/>
      <c r="HP161" s="129"/>
      <c r="HQ161" s="129"/>
      <c r="HR161" s="129"/>
      <c r="HS161" s="129"/>
      <c r="HT161" s="129"/>
      <c r="HU161" s="129"/>
      <c r="HV161" s="129"/>
      <c r="HW161" s="129"/>
      <c r="HX161" s="129"/>
      <c r="HY161" s="129"/>
      <c r="HZ161" s="129"/>
      <c r="IA161" s="129"/>
      <c r="IB161" s="129"/>
      <c r="IC161" s="129"/>
      <c r="ID161" s="129"/>
      <c r="IE161" s="129"/>
      <c r="IF161" s="129"/>
      <c r="IG161" s="129"/>
      <c r="IH161" s="129"/>
      <c r="II161" s="129"/>
      <c r="IJ161" s="129"/>
      <c r="IK161" s="129"/>
      <c r="IL161" s="129"/>
      <c r="IM161" s="129"/>
      <c r="IN161" s="129"/>
      <c r="IO161" s="129"/>
      <c r="IP161" s="129"/>
      <c r="IQ161" s="129"/>
      <c r="IR161" s="129"/>
      <c r="IS161" s="129"/>
      <c r="IT161" s="129"/>
      <c r="IU161" s="129"/>
      <c r="IV161" s="129"/>
      <c r="IW161" s="129"/>
    </row>
    <row r="162" spans="1:257" s="123" customFormat="1" ht="30" customHeight="1" x14ac:dyDescent="0.25">
      <c r="A162" s="64"/>
      <c r="B162" s="64"/>
      <c r="C162" s="64"/>
      <c r="D162" s="64"/>
      <c r="E162" s="64"/>
      <c r="F162" s="64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29"/>
      <c r="DF162" s="129"/>
      <c r="DG162" s="129"/>
      <c r="DH162" s="129"/>
      <c r="DI162" s="129"/>
      <c r="DJ162" s="129"/>
      <c r="DK162" s="129"/>
      <c r="DL162" s="129"/>
      <c r="DM162" s="129"/>
      <c r="DN162" s="129"/>
      <c r="DO162" s="129"/>
      <c r="DP162" s="129"/>
      <c r="DQ162" s="129"/>
      <c r="DR162" s="129"/>
      <c r="DS162" s="129"/>
      <c r="DT162" s="129"/>
      <c r="DU162" s="129"/>
      <c r="DV162" s="129"/>
      <c r="DW162" s="129"/>
      <c r="DX162" s="129"/>
      <c r="DY162" s="129"/>
      <c r="DZ162" s="129"/>
      <c r="EA162" s="129"/>
      <c r="EB162" s="129"/>
      <c r="EC162" s="129"/>
      <c r="ED162" s="129"/>
      <c r="EE162" s="129"/>
      <c r="EF162" s="129"/>
      <c r="EG162" s="129"/>
      <c r="EH162" s="129"/>
      <c r="EI162" s="129"/>
      <c r="EJ162" s="129"/>
      <c r="EK162" s="129"/>
      <c r="EL162" s="129"/>
      <c r="EM162" s="129"/>
      <c r="EN162" s="129"/>
      <c r="EO162" s="129"/>
      <c r="EP162" s="129"/>
      <c r="EQ162" s="129"/>
      <c r="ER162" s="129"/>
      <c r="ES162" s="129"/>
      <c r="ET162" s="129"/>
      <c r="EU162" s="129"/>
      <c r="EV162" s="129"/>
      <c r="EW162" s="129"/>
      <c r="EX162" s="129"/>
      <c r="EY162" s="129"/>
      <c r="EZ162" s="129"/>
      <c r="FA162" s="129"/>
      <c r="FB162" s="129"/>
      <c r="FC162" s="129"/>
      <c r="FD162" s="129"/>
      <c r="FE162" s="129"/>
      <c r="FF162" s="129"/>
      <c r="FG162" s="129"/>
      <c r="FH162" s="129"/>
      <c r="FI162" s="129"/>
      <c r="FJ162" s="129"/>
      <c r="FK162" s="129"/>
      <c r="FL162" s="129"/>
      <c r="FM162" s="129"/>
      <c r="FN162" s="129"/>
      <c r="FO162" s="129"/>
      <c r="FP162" s="129"/>
      <c r="FQ162" s="129"/>
      <c r="FR162" s="129"/>
      <c r="FS162" s="129"/>
      <c r="FT162" s="129"/>
      <c r="FU162" s="129"/>
      <c r="FV162" s="129"/>
      <c r="FW162" s="129"/>
      <c r="FX162" s="129"/>
      <c r="FY162" s="129"/>
      <c r="FZ162" s="129"/>
      <c r="GA162" s="129"/>
      <c r="GB162" s="129"/>
      <c r="GC162" s="129"/>
      <c r="GD162" s="129"/>
      <c r="GE162" s="129"/>
      <c r="GF162" s="129"/>
      <c r="GG162" s="129"/>
      <c r="GH162" s="129"/>
      <c r="GI162" s="129"/>
      <c r="GJ162" s="129"/>
      <c r="GK162" s="129"/>
      <c r="GL162" s="129"/>
      <c r="GM162" s="129"/>
      <c r="GN162" s="129"/>
      <c r="GO162" s="129"/>
      <c r="GP162" s="129"/>
      <c r="GQ162" s="129"/>
      <c r="GR162" s="129"/>
      <c r="GS162" s="129"/>
      <c r="GT162" s="129"/>
      <c r="GU162" s="129"/>
      <c r="GV162" s="129"/>
      <c r="GW162" s="129"/>
      <c r="GX162" s="129"/>
      <c r="GY162" s="129"/>
      <c r="GZ162" s="129"/>
      <c r="HA162" s="129"/>
      <c r="HB162" s="129"/>
      <c r="HC162" s="129"/>
      <c r="HD162" s="129"/>
      <c r="HE162" s="129"/>
      <c r="HF162" s="129"/>
      <c r="HG162" s="129"/>
      <c r="HH162" s="129"/>
      <c r="HI162" s="129"/>
      <c r="HJ162" s="129"/>
      <c r="HK162" s="129"/>
      <c r="HL162" s="129"/>
      <c r="HM162" s="129"/>
      <c r="HN162" s="129"/>
      <c r="HO162" s="129"/>
      <c r="HP162" s="129"/>
      <c r="HQ162" s="129"/>
      <c r="HR162" s="129"/>
      <c r="HS162" s="129"/>
      <c r="HT162" s="129"/>
      <c r="HU162" s="129"/>
      <c r="HV162" s="129"/>
      <c r="HW162" s="129"/>
      <c r="HX162" s="129"/>
      <c r="HY162" s="129"/>
      <c r="HZ162" s="129"/>
      <c r="IA162" s="129"/>
      <c r="IB162" s="129"/>
      <c r="IC162" s="129"/>
      <c r="ID162" s="129"/>
      <c r="IE162" s="129"/>
      <c r="IF162" s="129"/>
      <c r="IG162" s="129"/>
      <c r="IH162" s="129"/>
      <c r="II162" s="129"/>
      <c r="IJ162" s="129"/>
      <c r="IK162" s="129"/>
      <c r="IL162" s="129"/>
      <c r="IM162" s="129"/>
      <c r="IN162" s="129"/>
      <c r="IO162" s="129"/>
      <c r="IP162" s="129"/>
      <c r="IQ162" s="129"/>
      <c r="IR162" s="129"/>
      <c r="IS162" s="129"/>
      <c r="IT162" s="129"/>
      <c r="IU162" s="129"/>
      <c r="IV162" s="129"/>
      <c r="IW162" s="129"/>
    </row>
    <row r="163" spans="1:257" s="123" customFormat="1" ht="30" customHeight="1" x14ac:dyDescent="0.25">
      <c r="A163" s="64"/>
      <c r="B163" s="64"/>
      <c r="C163" s="64"/>
      <c r="D163" s="64"/>
      <c r="E163" s="64"/>
      <c r="F163" s="64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29"/>
      <c r="DF163" s="129"/>
      <c r="DG163" s="129"/>
      <c r="DH163" s="129"/>
      <c r="DI163" s="129"/>
      <c r="DJ163" s="129"/>
      <c r="DK163" s="129"/>
      <c r="DL163" s="129"/>
      <c r="DM163" s="129"/>
      <c r="DN163" s="129"/>
      <c r="DO163" s="129"/>
      <c r="DP163" s="129"/>
      <c r="DQ163" s="129"/>
      <c r="DR163" s="129"/>
      <c r="DS163" s="129"/>
      <c r="DT163" s="129"/>
      <c r="DU163" s="129"/>
      <c r="DV163" s="129"/>
      <c r="DW163" s="129"/>
      <c r="DX163" s="129"/>
      <c r="DY163" s="129"/>
      <c r="DZ163" s="129"/>
      <c r="EA163" s="129"/>
      <c r="EB163" s="129"/>
      <c r="EC163" s="129"/>
      <c r="ED163" s="129"/>
      <c r="EE163" s="129"/>
      <c r="EF163" s="129"/>
      <c r="EG163" s="129"/>
      <c r="EH163" s="129"/>
      <c r="EI163" s="129"/>
      <c r="EJ163" s="129"/>
      <c r="EK163" s="129"/>
      <c r="EL163" s="129"/>
      <c r="EM163" s="129"/>
      <c r="EN163" s="129"/>
      <c r="EO163" s="129"/>
      <c r="EP163" s="129"/>
      <c r="EQ163" s="129"/>
      <c r="ER163" s="129"/>
      <c r="ES163" s="129"/>
      <c r="ET163" s="129"/>
      <c r="EU163" s="129"/>
      <c r="EV163" s="129"/>
      <c r="EW163" s="129"/>
      <c r="EX163" s="129"/>
      <c r="EY163" s="129"/>
      <c r="EZ163" s="129"/>
      <c r="FA163" s="129"/>
      <c r="FB163" s="129"/>
      <c r="FC163" s="129"/>
      <c r="FD163" s="129"/>
      <c r="FE163" s="129"/>
      <c r="FF163" s="129"/>
      <c r="FG163" s="129"/>
      <c r="FH163" s="129"/>
      <c r="FI163" s="129"/>
      <c r="FJ163" s="129"/>
      <c r="FK163" s="129"/>
      <c r="FL163" s="129"/>
      <c r="FM163" s="129"/>
      <c r="FN163" s="129"/>
      <c r="FO163" s="129"/>
      <c r="FP163" s="129"/>
      <c r="FQ163" s="129"/>
      <c r="FR163" s="129"/>
      <c r="FS163" s="129"/>
      <c r="FT163" s="129"/>
      <c r="FU163" s="129"/>
      <c r="FV163" s="129"/>
      <c r="FW163" s="129"/>
      <c r="FX163" s="129"/>
      <c r="FY163" s="129"/>
      <c r="FZ163" s="129"/>
      <c r="GA163" s="129"/>
      <c r="GB163" s="129"/>
      <c r="GC163" s="129"/>
      <c r="GD163" s="129"/>
      <c r="GE163" s="129"/>
      <c r="GF163" s="129"/>
      <c r="GG163" s="129"/>
      <c r="GH163" s="129"/>
      <c r="GI163" s="129"/>
      <c r="GJ163" s="129"/>
      <c r="GK163" s="129"/>
      <c r="GL163" s="129"/>
      <c r="GM163" s="129"/>
      <c r="GN163" s="129"/>
      <c r="GO163" s="129"/>
      <c r="GP163" s="129"/>
      <c r="GQ163" s="129"/>
      <c r="GR163" s="129"/>
      <c r="GS163" s="129"/>
      <c r="GT163" s="129"/>
      <c r="GU163" s="129"/>
      <c r="GV163" s="129"/>
      <c r="GW163" s="129"/>
      <c r="GX163" s="129"/>
      <c r="GY163" s="129"/>
      <c r="GZ163" s="129"/>
      <c r="HA163" s="129"/>
      <c r="HB163" s="129"/>
      <c r="HC163" s="129"/>
      <c r="HD163" s="129"/>
      <c r="HE163" s="129"/>
      <c r="HF163" s="129"/>
      <c r="HG163" s="129"/>
      <c r="HH163" s="129"/>
      <c r="HI163" s="129"/>
      <c r="HJ163" s="129"/>
      <c r="HK163" s="129"/>
      <c r="HL163" s="129"/>
      <c r="HM163" s="129"/>
      <c r="HN163" s="129"/>
      <c r="HO163" s="129"/>
      <c r="HP163" s="129"/>
      <c r="HQ163" s="129"/>
      <c r="HR163" s="129"/>
      <c r="HS163" s="129"/>
      <c r="HT163" s="129"/>
      <c r="HU163" s="129"/>
      <c r="HV163" s="129"/>
      <c r="HW163" s="129"/>
      <c r="HX163" s="129"/>
      <c r="HY163" s="129"/>
      <c r="HZ163" s="129"/>
      <c r="IA163" s="129"/>
      <c r="IB163" s="129"/>
      <c r="IC163" s="129"/>
      <c r="ID163" s="129"/>
      <c r="IE163" s="129"/>
      <c r="IF163" s="129"/>
      <c r="IG163" s="129"/>
      <c r="IH163" s="129"/>
      <c r="II163" s="129"/>
      <c r="IJ163" s="129"/>
      <c r="IK163" s="129"/>
      <c r="IL163" s="129"/>
      <c r="IM163" s="129"/>
      <c r="IN163" s="129"/>
      <c r="IO163" s="129"/>
      <c r="IP163" s="129"/>
      <c r="IQ163" s="129"/>
      <c r="IR163" s="129"/>
      <c r="IS163" s="129"/>
      <c r="IT163" s="129"/>
      <c r="IU163" s="129"/>
      <c r="IV163" s="129"/>
      <c r="IW163" s="129"/>
    </row>
    <row r="164" spans="1:257" s="123" customFormat="1" ht="30" customHeight="1" x14ac:dyDescent="0.25">
      <c r="A164" s="64"/>
      <c r="B164" s="64"/>
      <c r="C164" s="64"/>
      <c r="D164" s="64"/>
      <c r="E164" s="64"/>
      <c r="F164" s="64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29"/>
      <c r="DE164" s="129"/>
      <c r="DF164" s="129"/>
      <c r="DG164" s="129"/>
      <c r="DH164" s="129"/>
      <c r="DI164" s="129"/>
      <c r="DJ164" s="129"/>
      <c r="DK164" s="129"/>
      <c r="DL164" s="129"/>
      <c r="DM164" s="129"/>
      <c r="DN164" s="129"/>
      <c r="DO164" s="129"/>
      <c r="DP164" s="129"/>
      <c r="DQ164" s="129"/>
      <c r="DR164" s="129"/>
      <c r="DS164" s="129"/>
      <c r="DT164" s="129"/>
      <c r="DU164" s="129"/>
      <c r="DV164" s="129"/>
      <c r="DW164" s="129"/>
      <c r="DX164" s="129"/>
      <c r="DY164" s="129"/>
      <c r="DZ164" s="129"/>
      <c r="EA164" s="129"/>
      <c r="EB164" s="129"/>
      <c r="EC164" s="129"/>
      <c r="ED164" s="129"/>
      <c r="EE164" s="129"/>
      <c r="EF164" s="129"/>
      <c r="EG164" s="129"/>
      <c r="EH164" s="129"/>
      <c r="EI164" s="129"/>
      <c r="EJ164" s="129"/>
      <c r="EK164" s="129"/>
      <c r="EL164" s="129"/>
      <c r="EM164" s="129"/>
      <c r="EN164" s="129"/>
      <c r="EO164" s="129"/>
      <c r="EP164" s="129"/>
      <c r="EQ164" s="129"/>
      <c r="ER164" s="129"/>
      <c r="ES164" s="129"/>
      <c r="ET164" s="129"/>
      <c r="EU164" s="129"/>
      <c r="EV164" s="129"/>
      <c r="EW164" s="129"/>
      <c r="EX164" s="129"/>
      <c r="EY164" s="129"/>
      <c r="EZ164" s="129"/>
      <c r="FA164" s="129"/>
      <c r="FB164" s="129"/>
      <c r="FC164" s="129"/>
      <c r="FD164" s="129"/>
      <c r="FE164" s="129"/>
      <c r="FF164" s="129"/>
      <c r="FG164" s="129"/>
      <c r="FH164" s="129"/>
      <c r="FI164" s="129"/>
      <c r="FJ164" s="129"/>
      <c r="FK164" s="129"/>
      <c r="FL164" s="129"/>
      <c r="FM164" s="129"/>
      <c r="FN164" s="129"/>
      <c r="FO164" s="129"/>
      <c r="FP164" s="129"/>
      <c r="FQ164" s="129"/>
      <c r="FR164" s="129"/>
      <c r="FS164" s="129"/>
      <c r="FT164" s="129"/>
      <c r="FU164" s="129"/>
      <c r="FV164" s="129"/>
      <c r="FW164" s="129"/>
      <c r="FX164" s="129"/>
      <c r="FY164" s="129"/>
      <c r="FZ164" s="129"/>
      <c r="GA164" s="129"/>
      <c r="GB164" s="129"/>
      <c r="GC164" s="129"/>
      <c r="GD164" s="129"/>
      <c r="GE164" s="129"/>
      <c r="GF164" s="129"/>
      <c r="GG164" s="129"/>
      <c r="GH164" s="129"/>
      <c r="GI164" s="129"/>
      <c r="GJ164" s="129"/>
      <c r="GK164" s="129"/>
      <c r="GL164" s="129"/>
      <c r="GM164" s="129"/>
      <c r="GN164" s="129"/>
      <c r="GO164" s="129"/>
      <c r="GP164" s="129"/>
      <c r="GQ164" s="129"/>
      <c r="GR164" s="129"/>
      <c r="GS164" s="129"/>
      <c r="GT164" s="129"/>
      <c r="GU164" s="129"/>
      <c r="GV164" s="129"/>
      <c r="GW164" s="129"/>
      <c r="GX164" s="129"/>
      <c r="GY164" s="129"/>
      <c r="GZ164" s="129"/>
      <c r="HA164" s="129"/>
      <c r="HB164" s="129"/>
      <c r="HC164" s="129"/>
      <c r="HD164" s="129"/>
      <c r="HE164" s="129"/>
      <c r="HF164" s="129"/>
      <c r="HG164" s="129"/>
      <c r="HH164" s="129"/>
      <c r="HI164" s="129"/>
      <c r="HJ164" s="129"/>
      <c r="HK164" s="129"/>
      <c r="HL164" s="129"/>
      <c r="HM164" s="129"/>
      <c r="HN164" s="129"/>
      <c r="HO164" s="129"/>
      <c r="HP164" s="129"/>
      <c r="HQ164" s="129"/>
      <c r="HR164" s="129"/>
      <c r="HS164" s="129"/>
      <c r="HT164" s="129"/>
      <c r="HU164" s="129"/>
      <c r="HV164" s="129"/>
      <c r="HW164" s="129"/>
      <c r="HX164" s="129"/>
      <c r="HY164" s="129"/>
      <c r="HZ164" s="129"/>
      <c r="IA164" s="129"/>
      <c r="IB164" s="129"/>
      <c r="IC164" s="129"/>
      <c r="ID164" s="129"/>
      <c r="IE164" s="129"/>
      <c r="IF164" s="129"/>
      <c r="IG164" s="129"/>
      <c r="IH164" s="129"/>
      <c r="II164" s="129"/>
      <c r="IJ164" s="129"/>
      <c r="IK164" s="129"/>
      <c r="IL164" s="129"/>
      <c r="IM164" s="129"/>
      <c r="IN164" s="129"/>
      <c r="IO164" s="129"/>
      <c r="IP164" s="129"/>
      <c r="IQ164" s="129"/>
      <c r="IR164" s="129"/>
      <c r="IS164" s="129"/>
      <c r="IT164" s="129"/>
      <c r="IU164" s="129"/>
      <c r="IV164" s="129"/>
      <c r="IW164" s="129"/>
    </row>
    <row r="165" spans="1:257" s="123" customFormat="1" ht="30" customHeight="1" x14ac:dyDescent="0.25">
      <c r="A165" s="64"/>
      <c r="B165" s="64"/>
      <c r="C165" s="64"/>
      <c r="D165" s="64"/>
      <c r="E165" s="64"/>
      <c r="F165" s="64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DI165" s="129"/>
      <c r="DJ165" s="129"/>
      <c r="DK165" s="129"/>
      <c r="DL165" s="129"/>
      <c r="DM165" s="129"/>
      <c r="DN165" s="129"/>
      <c r="DO165" s="129"/>
      <c r="DP165" s="129"/>
      <c r="DQ165" s="129"/>
      <c r="DR165" s="129"/>
      <c r="DS165" s="129"/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9"/>
      <c r="ED165" s="129"/>
      <c r="EE165" s="129"/>
      <c r="EF165" s="129"/>
      <c r="EG165" s="129"/>
      <c r="EH165" s="129"/>
      <c r="EI165" s="129"/>
      <c r="EJ165" s="129"/>
      <c r="EK165" s="129"/>
      <c r="EL165" s="129"/>
      <c r="EM165" s="129"/>
      <c r="EN165" s="129"/>
      <c r="EO165" s="129"/>
      <c r="EP165" s="129"/>
      <c r="EQ165" s="129"/>
      <c r="ER165" s="129"/>
      <c r="ES165" s="129"/>
      <c r="ET165" s="129"/>
      <c r="EU165" s="129"/>
      <c r="EV165" s="129"/>
      <c r="EW165" s="129"/>
      <c r="EX165" s="129"/>
      <c r="EY165" s="129"/>
      <c r="EZ165" s="129"/>
      <c r="FA165" s="129"/>
      <c r="FB165" s="129"/>
      <c r="FC165" s="129"/>
      <c r="FD165" s="129"/>
      <c r="FE165" s="129"/>
      <c r="FF165" s="129"/>
      <c r="FG165" s="129"/>
      <c r="FH165" s="129"/>
      <c r="FI165" s="129"/>
      <c r="FJ165" s="129"/>
      <c r="FK165" s="129"/>
      <c r="FL165" s="129"/>
      <c r="FM165" s="129"/>
      <c r="FN165" s="129"/>
      <c r="FO165" s="129"/>
      <c r="FP165" s="129"/>
      <c r="FQ165" s="129"/>
      <c r="FR165" s="129"/>
      <c r="FS165" s="129"/>
      <c r="FT165" s="129"/>
      <c r="FU165" s="129"/>
      <c r="FV165" s="129"/>
      <c r="FW165" s="129"/>
      <c r="FX165" s="129"/>
      <c r="FY165" s="129"/>
      <c r="FZ165" s="129"/>
      <c r="GA165" s="129"/>
      <c r="GB165" s="129"/>
      <c r="GC165" s="129"/>
      <c r="GD165" s="129"/>
      <c r="GE165" s="129"/>
      <c r="GF165" s="129"/>
      <c r="GG165" s="129"/>
      <c r="GH165" s="129"/>
      <c r="GI165" s="129"/>
      <c r="GJ165" s="129"/>
      <c r="GK165" s="129"/>
      <c r="GL165" s="129"/>
      <c r="GM165" s="129"/>
      <c r="GN165" s="129"/>
      <c r="GO165" s="129"/>
      <c r="GP165" s="129"/>
      <c r="GQ165" s="129"/>
      <c r="GR165" s="129"/>
      <c r="GS165" s="129"/>
      <c r="GT165" s="129"/>
      <c r="GU165" s="129"/>
      <c r="GV165" s="129"/>
      <c r="GW165" s="129"/>
      <c r="GX165" s="129"/>
      <c r="GY165" s="129"/>
      <c r="GZ165" s="129"/>
      <c r="HA165" s="129"/>
      <c r="HB165" s="129"/>
      <c r="HC165" s="129"/>
      <c r="HD165" s="129"/>
      <c r="HE165" s="129"/>
      <c r="HF165" s="129"/>
      <c r="HG165" s="129"/>
      <c r="HH165" s="129"/>
      <c r="HI165" s="129"/>
      <c r="HJ165" s="129"/>
      <c r="HK165" s="129"/>
      <c r="HL165" s="129"/>
      <c r="HM165" s="129"/>
      <c r="HN165" s="129"/>
      <c r="HO165" s="129"/>
      <c r="HP165" s="129"/>
      <c r="HQ165" s="129"/>
      <c r="HR165" s="129"/>
      <c r="HS165" s="129"/>
      <c r="HT165" s="129"/>
      <c r="HU165" s="129"/>
      <c r="HV165" s="129"/>
      <c r="HW165" s="129"/>
      <c r="HX165" s="129"/>
      <c r="HY165" s="129"/>
      <c r="HZ165" s="129"/>
      <c r="IA165" s="129"/>
      <c r="IB165" s="129"/>
      <c r="IC165" s="129"/>
      <c r="ID165" s="129"/>
      <c r="IE165" s="129"/>
      <c r="IF165" s="129"/>
      <c r="IG165" s="129"/>
      <c r="IH165" s="129"/>
      <c r="II165" s="129"/>
      <c r="IJ165" s="129"/>
      <c r="IK165" s="129"/>
      <c r="IL165" s="129"/>
      <c r="IM165" s="129"/>
      <c r="IN165" s="129"/>
      <c r="IO165" s="129"/>
      <c r="IP165" s="129"/>
      <c r="IQ165" s="129"/>
      <c r="IR165" s="129"/>
      <c r="IS165" s="129"/>
      <c r="IT165" s="129"/>
      <c r="IU165" s="129"/>
      <c r="IV165" s="129"/>
      <c r="IW165" s="129"/>
    </row>
    <row r="166" spans="1:257" s="123" customFormat="1" ht="30" customHeight="1" x14ac:dyDescent="0.25">
      <c r="A166" s="64"/>
      <c r="B166" s="64"/>
      <c r="C166" s="64"/>
      <c r="D166" s="64"/>
      <c r="E166" s="64"/>
      <c r="F166" s="64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29"/>
      <c r="DF166" s="129"/>
      <c r="DG166" s="129"/>
      <c r="DH166" s="129"/>
      <c r="DI166" s="129"/>
      <c r="DJ166" s="129"/>
      <c r="DK166" s="129"/>
      <c r="DL166" s="129"/>
      <c r="DM166" s="129"/>
      <c r="DN166" s="129"/>
      <c r="DO166" s="129"/>
      <c r="DP166" s="129"/>
      <c r="DQ166" s="129"/>
      <c r="DR166" s="129"/>
      <c r="DS166" s="129"/>
      <c r="DT166" s="129"/>
      <c r="DU166" s="129"/>
      <c r="DV166" s="129"/>
      <c r="DW166" s="129"/>
      <c r="DX166" s="129"/>
      <c r="DY166" s="129"/>
      <c r="DZ166" s="129"/>
      <c r="EA166" s="129"/>
      <c r="EB166" s="129"/>
      <c r="EC166" s="129"/>
      <c r="ED166" s="129"/>
      <c r="EE166" s="129"/>
      <c r="EF166" s="129"/>
      <c r="EG166" s="129"/>
      <c r="EH166" s="129"/>
      <c r="EI166" s="129"/>
      <c r="EJ166" s="129"/>
      <c r="EK166" s="129"/>
      <c r="EL166" s="129"/>
      <c r="EM166" s="129"/>
      <c r="EN166" s="129"/>
      <c r="EO166" s="129"/>
      <c r="EP166" s="129"/>
      <c r="EQ166" s="129"/>
      <c r="ER166" s="129"/>
      <c r="ES166" s="129"/>
      <c r="ET166" s="129"/>
      <c r="EU166" s="129"/>
      <c r="EV166" s="129"/>
      <c r="EW166" s="129"/>
      <c r="EX166" s="129"/>
      <c r="EY166" s="129"/>
      <c r="EZ166" s="129"/>
      <c r="FA166" s="129"/>
      <c r="FB166" s="129"/>
      <c r="FC166" s="129"/>
      <c r="FD166" s="129"/>
      <c r="FE166" s="129"/>
      <c r="FF166" s="129"/>
      <c r="FG166" s="129"/>
      <c r="FH166" s="129"/>
      <c r="FI166" s="129"/>
      <c r="FJ166" s="129"/>
      <c r="FK166" s="129"/>
      <c r="FL166" s="129"/>
      <c r="FM166" s="129"/>
      <c r="FN166" s="129"/>
      <c r="FO166" s="129"/>
      <c r="FP166" s="129"/>
      <c r="FQ166" s="129"/>
      <c r="FR166" s="129"/>
      <c r="FS166" s="129"/>
      <c r="FT166" s="129"/>
      <c r="FU166" s="129"/>
      <c r="FV166" s="129"/>
      <c r="FW166" s="129"/>
      <c r="FX166" s="129"/>
      <c r="FY166" s="129"/>
      <c r="FZ166" s="129"/>
      <c r="GA166" s="129"/>
      <c r="GB166" s="129"/>
      <c r="GC166" s="129"/>
      <c r="GD166" s="129"/>
      <c r="GE166" s="129"/>
      <c r="GF166" s="129"/>
      <c r="GG166" s="129"/>
      <c r="GH166" s="129"/>
      <c r="GI166" s="129"/>
      <c r="GJ166" s="129"/>
      <c r="GK166" s="129"/>
      <c r="GL166" s="129"/>
      <c r="GM166" s="129"/>
      <c r="GN166" s="129"/>
      <c r="GO166" s="129"/>
      <c r="GP166" s="129"/>
      <c r="GQ166" s="129"/>
      <c r="GR166" s="129"/>
      <c r="GS166" s="129"/>
      <c r="GT166" s="129"/>
      <c r="GU166" s="129"/>
      <c r="GV166" s="129"/>
      <c r="GW166" s="129"/>
      <c r="GX166" s="129"/>
      <c r="GY166" s="129"/>
      <c r="GZ166" s="129"/>
      <c r="HA166" s="129"/>
      <c r="HB166" s="129"/>
      <c r="HC166" s="129"/>
      <c r="HD166" s="129"/>
      <c r="HE166" s="129"/>
      <c r="HF166" s="129"/>
      <c r="HG166" s="129"/>
      <c r="HH166" s="129"/>
      <c r="HI166" s="129"/>
      <c r="HJ166" s="129"/>
      <c r="HK166" s="129"/>
      <c r="HL166" s="129"/>
      <c r="HM166" s="129"/>
      <c r="HN166" s="129"/>
      <c r="HO166" s="129"/>
      <c r="HP166" s="129"/>
      <c r="HQ166" s="129"/>
      <c r="HR166" s="129"/>
      <c r="HS166" s="129"/>
      <c r="HT166" s="129"/>
      <c r="HU166" s="129"/>
      <c r="HV166" s="129"/>
      <c r="HW166" s="129"/>
      <c r="HX166" s="129"/>
      <c r="HY166" s="129"/>
      <c r="HZ166" s="129"/>
      <c r="IA166" s="129"/>
      <c r="IB166" s="129"/>
      <c r="IC166" s="129"/>
      <c r="ID166" s="129"/>
      <c r="IE166" s="129"/>
      <c r="IF166" s="129"/>
      <c r="IG166" s="129"/>
      <c r="IH166" s="129"/>
      <c r="II166" s="129"/>
      <c r="IJ166" s="129"/>
      <c r="IK166" s="129"/>
      <c r="IL166" s="129"/>
      <c r="IM166" s="129"/>
      <c r="IN166" s="129"/>
      <c r="IO166" s="129"/>
      <c r="IP166" s="129"/>
      <c r="IQ166" s="129"/>
      <c r="IR166" s="129"/>
      <c r="IS166" s="129"/>
      <c r="IT166" s="129"/>
      <c r="IU166" s="129"/>
      <c r="IV166" s="129"/>
      <c r="IW166" s="129"/>
    </row>
    <row r="167" spans="1:257" s="123" customFormat="1" ht="30" customHeight="1" x14ac:dyDescent="0.25">
      <c r="A167" s="64"/>
      <c r="B167" s="64"/>
      <c r="C167" s="64"/>
      <c r="D167" s="64"/>
      <c r="E167" s="64"/>
      <c r="F167" s="64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9"/>
      <c r="DQ167" s="129"/>
      <c r="DR167" s="129"/>
      <c r="DS167" s="129"/>
      <c r="DT167" s="129"/>
      <c r="DU167" s="129"/>
      <c r="DV167" s="129"/>
      <c r="DW167" s="129"/>
      <c r="DX167" s="129"/>
      <c r="DY167" s="129"/>
      <c r="DZ167" s="129"/>
      <c r="EA167" s="129"/>
      <c r="EB167" s="129"/>
      <c r="EC167" s="129"/>
      <c r="ED167" s="129"/>
      <c r="EE167" s="129"/>
      <c r="EF167" s="129"/>
      <c r="EG167" s="129"/>
      <c r="EH167" s="129"/>
      <c r="EI167" s="129"/>
      <c r="EJ167" s="129"/>
      <c r="EK167" s="129"/>
      <c r="EL167" s="129"/>
      <c r="EM167" s="129"/>
      <c r="EN167" s="129"/>
      <c r="EO167" s="129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  <c r="FH167" s="129"/>
      <c r="FI167" s="129"/>
      <c r="FJ167" s="129"/>
      <c r="FK167" s="129"/>
      <c r="FL167" s="129"/>
      <c r="FM167" s="129"/>
      <c r="FN167" s="129"/>
      <c r="FO167" s="129"/>
      <c r="FP167" s="129"/>
      <c r="FQ167" s="129"/>
      <c r="FR167" s="129"/>
      <c r="FS167" s="129"/>
      <c r="FT167" s="129"/>
      <c r="FU167" s="129"/>
      <c r="FV167" s="129"/>
      <c r="FW167" s="129"/>
      <c r="FX167" s="129"/>
      <c r="FY167" s="129"/>
      <c r="FZ167" s="129"/>
      <c r="GA167" s="129"/>
      <c r="GB167" s="129"/>
      <c r="GC167" s="129"/>
      <c r="GD167" s="129"/>
      <c r="GE167" s="129"/>
      <c r="GF167" s="129"/>
      <c r="GG167" s="129"/>
      <c r="GH167" s="129"/>
      <c r="GI167" s="129"/>
      <c r="GJ167" s="129"/>
      <c r="GK167" s="129"/>
      <c r="GL167" s="129"/>
      <c r="GM167" s="129"/>
      <c r="GN167" s="129"/>
      <c r="GO167" s="129"/>
      <c r="GP167" s="129"/>
      <c r="GQ167" s="129"/>
      <c r="GR167" s="129"/>
      <c r="GS167" s="129"/>
      <c r="GT167" s="129"/>
      <c r="GU167" s="129"/>
      <c r="GV167" s="129"/>
      <c r="GW167" s="129"/>
      <c r="GX167" s="129"/>
      <c r="GY167" s="129"/>
      <c r="GZ167" s="129"/>
      <c r="HA167" s="129"/>
      <c r="HB167" s="129"/>
      <c r="HC167" s="129"/>
      <c r="HD167" s="129"/>
      <c r="HE167" s="129"/>
      <c r="HF167" s="129"/>
      <c r="HG167" s="129"/>
      <c r="HH167" s="129"/>
      <c r="HI167" s="129"/>
      <c r="HJ167" s="129"/>
      <c r="HK167" s="129"/>
      <c r="HL167" s="129"/>
      <c r="HM167" s="129"/>
      <c r="HN167" s="129"/>
      <c r="HO167" s="129"/>
      <c r="HP167" s="129"/>
      <c r="HQ167" s="129"/>
      <c r="HR167" s="129"/>
      <c r="HS167" s="129"/>
      <c r="HT167" s="129"/>
      <c r="HU167" s="129"/>
      <c r="HV167" s="129"/>
      <c r="HW167" s="129"/>
      <c r="HX167" s="129"/>
      <c r="HY167" s="129"/>
      <c r="HZ167" s="129"/>
      <c r="IA167" s="129"/>
      <c r="IB167" s="129"/>
      <c r="IC167" s="129"/>
      <c r="ID167" s="129"/>
      <c r="IE167" s="129"/>
      <c r="IF167" s="129"/>
      <c r="IG167" s="129"/>
      <c r="IH167" s="129"/>
      <c r="II167" s="129"/>
      <c r="IJ167" s="129"/>
      <c r="IK167" s="129"/>
      <c r="IL167" s="129"/>
      <c r="IM167" s="129"/>
      <c r="IN167" s="129"/>
      <c r="IO167" s="129"/>
      <c r="IP167" s="129"/>
      <c r="IQ167" s="129"/>
      <c r="IR167" s="129"/>
      <c r="IS167" s="129"/>
      <c r="IT167" s="129"/>
      <c r="IU167" s="129"/>
      <c r="IV167" s="129"/>
      <c r="IW167" s="129"/>
    </row>
    <row r="168" spans="1:257" s="123" customFormat="1" ht="30" customHeight="1" x14ac:dyDescent="0.25">
      <c r="A168" s="64"/>
      <c r="B168" s="64"/>
      <c r="C168" s="64"/>
      <c r="D168" s="64"/>
      <c r="E168" s="64"/>
      <c r="F168" s="64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29"/>
      <c r="DF168" s="129"/>
      <c r="DG168" s="129"/>
      <c r="DH168" s="129"/>
      <c r="DI168" s="129"/>
      <c r="DJ168" s="129"/>
      <c r="DK168" s="129"/>
      <c r="DL168" s="129"/>
      <c r="DM168" s="129"/>
      <c r="DN168" s="129"/>
      <c r="DO168" s="129"/>
      <c r="DP168" s="129"/>
      <c r="DQ168" s="129"/>
      <c r="DR168" s="129"/>
      <c r="DS168" s="129"/>
      <c r="DT168" s="129"/>
      <c r="DU168" s="129"/>
      <c r="DV168" s="129"/>
      <c r="DW168" s="129"/>
      <c r="DX168" s="129"/>
      <c r="DY168" s="129"/>
      <c r="DZ168" s="129"/>
      <c r="EA168" s="129"/>
      <c r="EB168" s="129"/>
      <c r="EC168" s="129"/>
      <c r="ED168" s="129"/>
      <c r="EE168" s="129"/>
      <c r="EF168" s="129"/>
      <c r="EG168" s="129"/>
      <c r="EH168" s="129"/>
      <c r="EI168" s="129"/>
      <c r="EJ168" s="129"/>
      <c r="EK168" s="129"/>
      <c r="EL168" s="129"/>
      <c r="EM168" s="129"/>
      <c r="EN168" s="129"/>
      <c r="EO168" s="129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  <c r="FH168" s="129"/>
      <c r="FI168" s="129"/>
      <c r="FJ168" s="129"/>
      <c r="FK168" s="129"/>
      <c r="FL168" s="129"/>
      <c r="FM168" s="129"/>
      <c r="FN168" s="129"/>
      <c r="FO168" s="129"/>
      <c r="FP168" s="129"/>
      <c r="FQ168" s="129"/>
      <c r="FR168" s="129"/>
      <c r="FS168" s="129"/>
      <c r="FT168" s="129"/>
      <c r="FU168" s="129"/>
      <c r="FV168" s="129"/>
      <c r="FW168" s="129"/>
      <c r="FX168" s="129"/>
      <c r="FY168" s="129"/>
      <c r="FZ168" s="129"/>
      <c r="GA168" s="129"/>
      <c r="GB168" s="129"/>
      <c r="GC168" s="129"/>
      <c r="GD168" s="129"/>
      <c r="GE168" s="129"/>
      <c r="GF168" s="129"/>
      <c r="GG168" s="129"/>
      <c r="GH168" s="129"/>
      <c r="GI168" s="129"/>
      <c r="GJ168" s="129"/>
      <c r="GK168" s="129"/>
      <c r="GL168" s="129"/>
      <c r="GM168" s="129"/>
      <c r="GN168" s="129"/>
      <c r="GO168" s="129"/>
      <c r="GP168" s="129"/>
      <c r="GQ168" s="129"/>
      <c r="GR168" s="129"/>
      <c r="GS168" s="129"/>
      <c r="GT168" s="129"/>
      <c r="GU168" s="129"/>
      <c r="GV168" s="129"/>
      <c r="GW168" s="129"/>
      <c r="GX168" s="129"/>
      <c r="GY168" s="129"/>
      <c r="GZ168" s="129"/>
      <c r="HA168" s="129"/>
      <c r="HB168" s="129"/>
      <c r="HC168" s="129"/>
      <c r="HD168" s="129"/>
      <c r="HE168" s="129"/>
      <c r="HF168" s="129"/>
      <c r="HG168" s="129"/>
      <c r="HH168" s="129"/>
      <c r="HI168" s="129"/>
      <c r="HJ168" s="129"/>
      <c r="HK168" s="129"/>
      <c r="HL168" s="129"/>
      <c r="HM168" s="129"/>
      <c r="HN168" s="129"/>
      <c r="HO168" s="129"/>
      <c r="HP168" s="129"/>
      <c r="HQ168" s="129"/>
      <c r="HR168" s="129"/>
      <c r="HS168" s="129"/>
      <c r="HT168" s="129"/>
      <c r="HU168" s="129"/>
      <c r="HV168" s="129"/>
      <c r="HW168" s="129"/>
      <c r="HX168" s="129"/>
      <c r="HY168" s="129"/>
      <c r="HZ168" s="129"/>
      <c r="IA168" s="129"/>
      <c r="IB168" s="129"/>
      <c r="IC168" s="129"/>
      <c r="ID168" s="129"/>
      <c r="IE168" s="129"/>
      <c r="IF168" s="129"/>
      <c r="IG168" s="129"/>
      <c r="IH168" s="129"/>
      <c r="II168" s="129"/>
      <c r="IJ168" s="129"/>
      <c r="IK168" s="129"/>
      <c r="IL168" s="129"/>
      <c r="IM168" s="129"/>
      <c r="IN168" s="129"/>
      <c r="IO168" s="129"/>
      <c r="IP168" s="129"/>
      <c r="IQ168" s="129"/>
      <c r="IR168" s="129"/>
      <c r="IS168" s="129"/>
      <c r="IT168" s="129"/>
      <c r="IU168" s="129"/>
      <c r="IV168" s="129"/>
      <c r="IW168" s="129"/>
    </row>
    <row r="169" spans="1:257" s="123" customFormat="1" ht="30" customHeight="1" x14ac:dyDescent="0.25">
      <c r="A169" s="64"/>
      <c r="B169" s="64"/>
      <c r="C169" s="64"/>
      <c r="D169" s="64"/>
      <c r="E169" s="64"/>
      <c r="F169" s="64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/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9"/>
      <c r="DT169" s="129"/>
      <c r="DU169" s="129"/>
      <c r="DV169" s="129"/>
      <c r="DW169" s="129"/>
      <c r="DX169" s="129"/>
      <c r="DY169" s="129"/>
      <c r="DZ169" s="129"/>
      <c r="EA169" s="129"/>
      <c r="EB169" s="129"/>
      <c r="EC169" s="129"/>
      <c r="ED169" s="129"/>
      <c r="EE169" s="129"/>
      <c r="EF169" s="129"/>
      <c r="EG169" s="129"/>
      <c r="EH169" s="129"/>
      <c r="EI169" s="129"/>
      <c r="EJ169" s="129"/>
      <c r="EK169" s="129"/>
      <c r="EL169" s="129"/>
      <c r="EM169" s="129"/>
      <c r="EN169" s="129"/>
      <c r="EO169" s="129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  <c r="FH169" s="129"/>
      <c r="FI169" s="129"/>
      <c r="FJ169" s="129"/>
      <c r="FK169" s="129"/>
      <c r="FL169" s="129"/>
      <c r="FM169" s="129"/>
      <c r="FN169" s="129"/>
      <c r="FO169" s="129"/>
      <c r="FP169" s="129"/>
      <c r="FQ169" s="129"/>
      <c r="FR169" s="129"/>
      <c r="FS169" s="129"/>
      <c r="FT169" s="129"/>
      <c r="FU169" s="129"/>
      <c r="FV169" s="129"/>
      <c r="FW169" s="129"/>
      <c r="FX169" s="129"/>
      <c r="FY169" s="129"/>
      <c r="FZ169" s="129"/>
      <c r="GA169" s="129"/>
      <c r="GB169" s="129"/>
      <c r="GC169" s="129"/>
      <c r="GD169" s="129"/>
      <c r="GE169" s="129"/>
      <c r="GF169" s="129"/>
      <c r="GG169" s="129"/>
      <c r="GH169" s="129"/>
      <c r="GI169" s="129"/>
      <c r="GJ169" s="129"/>
      <c r="GK169" s="129"/>
      <c r="GL169" s="129"/>
      <c r="GM169" s="129"/>
      <c r="GN169" s="129"/>
      <c r="GO169" s="129"/>
      <c r="GP169" s="129"/>
      <c r="GQ169" s="129"/>
      <c r="GR169" s="129"/>
      <c r="GS169" s="129"/>
      <c r="GT169" s="129"/>
      <c r="GU169" s="129"/>
      <c r="GV169" s="129"/>
      <c r="GW169" s="129"/>
      <c r="GX169" s="129"/>
      <c r="GY169" s="129"/>
      <c r="GZ169" s="129"/>
      <c r="HA169" s="129"/>
      <c r="HB169" s="129"/>
      <c r="HC169" s="129"/>
      <c r="HD169" s="129"/>
      <c r="HE169" s="129"/>
      <c r="HF169" s="129"/>
      <c r="HG169" s="129"/>
      <c r="HH169" s="129"/>
      <c r="HI169" s="129"/>
      <c r="HJ169" s="129"/>
      <c r="HK169" s="129"/>
      <c r="HL169" s="129"/>
      <c r="HM169" s="129"/>
      <c r="HN169" s="129"/>
      <c r="HO169" s="129"/>
      <c r="HP169" s="129"/>
      <c r="HQ169" s="129"/>
      <c r="HR169" s="129"/>
      <c r="HS169" s="129"/>
      <c r="HT169" s="129"/>
      <c r="HU169" s="129"/>
      <c r="HV169" s="129"/>
      <c r="HW169" s="129"/>
      <c r="HX169" s="129"/>
      <c r="HY169" s="129"/>
      <c r="HZ169" s="129"/>
      <c r="IA169" s="129"/>
      <c r="IB169" s="129"/>
      <c r="IC169" s="129"/>
      <c r="ID169" s="129"/>
      <c r="IE169" s="129"/>
      <c r="IF169" s="129"/>
      <c r="IG169" s="129"/>
      <c r="IH169" s="129"/>
      <c r="II169" s="129"/>
      <c r="IJ169" s="129"/>
      <c r="IK169" s="129"/>
      <c r="IL169" s="129"/>
      <c r="IM169" s="129"/>
      <c r="IN169" s="129"/>
      <c r="IO169" s="129"/>
      <c r="IP169" s="129"/>
      <c r="IQ169" s="129"/>
      <c r="IR169" s="129"/>
      <c r="IS169" s="129"/>
      <c r="IT169" s="129"/>
      <c r="IU169" s="129"/>
      <c r="IV169" s="129"/>
      <c r="IW169" s="129"/>
    </row>
    <row r="170" spans="1:257" s="123" customFormat="1" ht="30" customHeight="1" x14ac:dyDescent="0.25">
      <c r="A170" s="64"/>
      <c r="B170" s="64"/>
      <c r="C170" s="64"/>
      <c r="D170" s="64"/>
      <c r="E170" s="64"/>
      <c r="F170" s="64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DI170" s="129"/>
      <c r="DJ170" s="129"/>
      <c r="DK170" s="129"/>
      <c r="DL170" s="129"/>
      <c r="DM170" s="129"/>
      <c r="DN170" s="129"/>
      <c r="DO170" s="129"/>
      <c r="DP170" s="129"/>
      <c r="DQ170" s="129"/>
      <c r="DR170" s="129"/>
      <c r="DS170" s="129"/>
      <c r="DT170" s="129"/>
      <c r="DU170" s="129"/>
      <c r="DV170" s="129"/>
      <c r="DW170" s="129"/>
      <c r="DX170" s="129"/>
      <c r="DY170" s="129"/>
      <c r="DZ170" s="129"/>
      <c r="EA170" s="129"/>
      <c r="EB170" s="129"/>
      <c r="EC170" s="129"/>
      <c r="ED170" s="129"/>
      <c r="EE170" s="129"/>
      <c r="EF170" s="129"/>
      <c r="EG170" s="129"/>
      <c r="EH170" s="129"/>
      <c r="EI170" s="129"/>
      <c r="EJ170" s="129"/>
      <c r="EK170" s="129"/>
      <c r="EL170" s="129"/>
      <c r="EM170" s="129"/>
      <c r="EN170" s="129"/>
      <c r="EO170" s="129"/>
      <c r="EP170" s="129"/>
      <c r="EQ170" s="129"/>
      <c r="ER170" s="129"/>
      <c r="ES170" s="129"/>
      <c r="ET170" s="129"/>
      <c r="EU170" s="129"/>
      <c r="EV170" s="129"/>
      <c r="EW170" s="129"/>
      <c r="EX170" s="129"/>
      <c r="EY170" s="129"/>
      <c r="EZ170" s="129"/>
      <c r="FA170" s="129"/>
      <c r="FB170" s="129"/>
      <c r="FC170" s="129"/>
      <c r="FD170" s="129"/>
      <c r="FE170" s="129"/>
      <c r="FF170" s="129"/>
      <c r="FG170" s="129"/>
      <c r="FH170" s="129"/>
      <c r="FI170" s="129"/>
      <c r="FJ170" s="129"/>
      <c r="FK170" s="129"/>
      <c r="FL170" s="129"/>
      <c r="FM170" s="129"/>
      <c r="FN170" s="129"/>
      <c r="FO170" s="129"/>
      <c r="FP170" s="129"/>
      <c r="FQ170" s="129"/>
      <c r="FR170" s="129"/>
      <c r="FS170" s="129"/>
      <c r="FT170" s="129"/>
      <c r="FU170" s="129"/>
      <c r="FV170" s="129"/>
      <c r="FW170" s="129"/>
      <c r="FX170" s="129"/>
      <c r="FY170" s="129"/>
      <c r="FZ170" s="129"/>
      <c r="GA170" s="129"/>
      <c r="GB170" s="129"/>
      <c r="GC170" s="129"/>
      <c r="GD170" s="129"/>
      <c r="GE170" s="129"/>
      <c r="GF170" s="129"/>
      <c r="GG170" s="129"/>
      <c r="GH170" s="129"/>
      <c r="GI170" s="129"/>
      <c r="GJ170" s="129"/>
      <c r="GK170" s="129"/>
      <c r="GL170" s="129"/>
      <c r="GM170" s="129"/>
      <c r="GN170" s="129"/>
      <c r="GO170" s="129"/>
      <c r="GP170" s="129"/>
      <c r="GQ170" s="129"/>
      <c r="GR170" s="129"/>
      <c r="GS170" s="129"/>
      <c r="GT170" s="129"/>
      <c r="GU170" s="129"/>
      <c r="GV170" s="129"/>
      <c r="GW170" s="129"/>
      <c r="GX170" s="129"/>
      <c r="GY170" s="129"/>
      <c r="GZ170" s="129"/>
      <c r="HA170" s="129"/>
      <c r="HB170" s="129"/>
      <c r="HC170" s="129"/>
      <c r="HD170" s="129"/>
      <c r="HE170" s="129"/>
      <c r="HF170" s="129"/>
      <c r="HG170" s="129"/>
      <c r="HH170" s="129"/>
      <c r="HI170" s="129"/>
      <c r="HJ170" s="129"/>
      <c r="HK170" s="129"/>
      <c r="HL170" s="129"/>
      <c r="HM170" s="129"/>
      <c r="HN170" s="129"/>
      <c r="HO170" s="129"/>
      <c r="HP170" s="129"/>
      <c r="HQ170" s="129"/>
      <c r="HR170" s="129"/>
      <c r="HS170" s="129"/>
      <c r="HT170" s="129"/>
      <c r="HU170" s="129"/>
      <c r="HV170" s="129"/>
      <c r="HW170" s="129"/>
      <c r="HX170" s="129"/>
      <c r="HY170" s="129"/>
      <c r="HZ170" s="129"/>
      <c r="IA170" s="129"/>
      <c r="IB170" s="129"/>
      <c r="IC170" s="129"/>
      <c r="ID170" s="129"/>
      <c r="IE170" s="129"/>
      <c r="IF170" s="129"/>
      <c r="IG170" s="129"/>
      <c r="IH170" s="129"/>
      <c r="II170" s="129"/>
      <c r="IJ170" s="129"/>
      <c r="IK170" s="129"/>
      <c r="IL170" s="129"/>
      <c r="IM170" s="129"/>
      <c r="IN170" s="129"/>
      <c r="IO170" s="129"/>
      <c r="IP170" s="129"/>
      <c r="IQ170" s="129"/>
      <c r="IR170" s="129"/>
      <c r="IS170" s="129"/>
      <c r="IT170" s="129"/>
      <c r="IU170" s="129"/>
      <c r="IV170" s="129"/>
      <c r="IW170" s="129"/>
    </row>
    <row r="171" spans="1:257" s="123" customFormat="1" ht="30" customHeight="1" x14ac:dyDescent="0.25">
      <c r="A171" s="64"/>
      <c r="B171" s="64"/>
      <c r="C171" s="64"/>
      <c r="D171" s="64"/>
      <c r="E171" s="64"/>
      <c r="F171" s="64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9"/>
      <c r="DQ171" s="129"/>
      <c r="DR171" s="129"/>
      <c r="DS171" s="129"/>
      <c r="DT171" s="129"/>
      <c r="DU171" s="129"/>
      <c r="DV171" s="129"/>
      <c r="DW171" s="129"/>
      <c r="DX171" s="129"/>
      <c r="DY171" s="129"/>
      <c r="DZ171" s="129"/>
      <c r="EA171" s="129"/>
      <c r="EB171" s="129"/>
      <c r="EC171" s="129"/>
      <c r="ED171" s="129"/>
      <c r="EE171" s="129"/>
      <c r="EF171" s="129"/>
      <c r="EG171" s="129"/>
      <c r="EH171" s="129"/>
      <c r="EI171" s="129"/>
      <c r="EJ171" s="129"/>
      <c r="EK171" s="129"/>
      <c r="EL171" s="129"/>
      <c r="EM171" s="129"/>
      <c r="EN171" s="129"/>
      <c r="EO171" s="129"/>
      <c r="EP171" s="129"/>
      <c r="EQ171" s="129"/>
      <c r="ER171" s="129"/>
      <c r="ES171" s="129"/>
      <c r="ET171" s="129"/>
      <c r="EU171" s="129"/>
      <c r="EV171" s="129"/>
      <c r="EW171" s="129"/>
      <c r="EX171" s="129"/>
      <c r="EY171" s="129"/>
      <c r="EZ171" s="129"/>
      <c r="FA171" s="129"/>
      <c r="FB171" s="129"/>
      <c r="FC171" s="129"/>
      <c r="FD171" s="129"/>
      <c r="FE171" s="129"/>
      <c r="FF171" s="129"/>
      <c r="FG171" s="129"/>
      <c r="FH171" s="129"/>
      <c r="FI171" s="129"/>
      <c r="FJ171" s="129"/>
      <c r="FK171" s="129"/>
      <c r="FL171" s="129"/>
      <c r="FM171" s="129"/>
      <c r="FN171" s="129"/>
      <c r="FO171" s="129"/>
      <c r="FP171" s="129"/>
      <c r="FQ171" s="129"/>
      <c r="FR171" s="129"/>
      <c r="FS171" s="129"/>
      <c r="FT171" s="129"/>
      <c r="FU171" s="129"/>
      <c r="FV171" s="129"/>
      <c r="FW171" s="129"/>
      <c r="FX171" s="129"/>
      <c r="FY171" s="129"/>
      <c r="FZ171" s="129"/>
      <c r="GA171" s="129"/>
      <c r="GB171" s="129"/>
      <c r="GC171" s="129"/>
      <c r="GD171" s="129"/>
      <c r="GE171" s="129"/>
      <c r="GF171" s="129"/>
      <c r="GG171" s="129"/>
      <c r="GH171" s="129"/>
      <c r="GI171" s="129"/>
      <c r="GJ171" s="129"/>
      <c r="GK171" s="129"/>
      <c r="GL171" s="129"/>
      <c r="GM171" s="129"/>
      <c r="GN171" s="129"/>
      <c r="GO171" s="129"/>
      <c r="GP171" s="129"/>
      <c r="GQ171" s="129"/>
      <c r="GR171" s="129"/>
      <c r="GS171" s="129"/>
      <c r="GT171" s="129"/>
      <c r="GU171" s="129"/>
      <c r="GV171" s="129"/>
      <c r="GW171" s="129"/>
      <c r="GX171" s="129"/>
      <c r="GY171" s="129"/>
      <c r="GZ171" s="129"/>
      <c r="HA171" s="129"/>
      <c r="HB171" s="129"/>
      <c r="HC171" s="129"/>
      <c r="HD171" s="129"/>
      <c r="HE171" s="129"/>
      <c r="HF171" s="129"/>
      <c r="HG171" s="129"/>
      <c r="HH171" s="129"/>
      <c r="HI171" s="129"/>
      <c r="HJ171" s="129"/>
      <c r="HK171" s="129"/>
      <c r="HL171" s="129"/>
      <c r="HM171" s="129"/>
      <c r="HN171" s="129"/>
      <c r="HO171" s="129"/>
      <c r="HP171" s="129"/>
      <c r="HQ171" s="129"/>
      <c r="HR171" s="129"/>
      <c r="HS171" s="129"/>
      <c r="HT171" s="129"/>
      <c r="HU171" s="129"/>
      <c r="HV171" s="129"/>
      <c r="HW171" s="129"/>
      <c r="HX171" s="129"/>
      <c r="HY171" s="129"/>
      <c r="HZ171" s="129"/>
      <c r="IA171" s="129"/>
      <c r="IB171" s="129"/>
      <c r="IC171" s="129"/>
      <c r="ID171" s="129"/>
      <c r="IE171" s="129"/>
      <c r="IF171" s="129"/>
      <c r="IG171" s="129"/>
      <c r="IH171" s="129"/>
      <c r="II171" s="129"/>
      <c r="IJ171" s="129"/>
      <c r="IK171" s="129"/>
      <c r="IL171" s="129"/>
      <c r="IM171" s="129"/>
      <c r="IN171" s="129"/>
      <c r="IO171" s="129"/>
      <c r="IP171" s="129"/>
      <c r="IQ171" s="129"/>
      <c r="IR171" s="129"/>
      <c r="IS171" s="129"/>
      <c r="IT171" s="129"/>
      <c r="IU171" s="129"/>
      <c r="IV171" s="129"/>
      <c r="IW171" s="129"/>
    </row>
    <row r="172" spans="1:257" s="123" customFormat="1" ht="30" customHeight="1" x14ac:dyDescent="0.25">
      <c r="A172" s="64"/>
      <c r="B172" s="64"/>
      <c r="C172" s="64"/>
      <c r="D172" s="64"/>
      <c r="E172" s="64"/>
      <c r="F172" s="64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29"/>
      <c r="DF172" s="129"/>
      <c r="DG172" s="129"/>
      <c r="DH172" s="129"/>
      <c r="DI172" s="129"/>
      <c r="DJ172" s="129"/>
      <c r="DK172" s="129"/>
      <c r="DL172" s="129"/>
      <c r="DM172" s="129"/>
      <c r="DN172" s="129"/>
      <c r="DO172" s="129"/>
      <c r="DP172" s="129"/>
      <c r="DQ172" s="129"/>
      <c r="DR172" s="129"/>
      <c r="DS172" s="129"/>
      <c r="DT172" s="129"/>
      <c r="DU172" s="129"/>
      <c r="DV172" s="129"/>
      <c r="DW172" s="129"/>
      <c r="DX172" s="129"/>
      <c r="DY172" s="129"/>
      <c r="DZ172" s="129"/>
      <c r="EA172" s="129"/>
      <c r="EB172" s="129"/>
      <c r="EC172" s="129"/>
      <c r="ED172" s="129"/>
      <c r="EE172" s="129"/>
      <c r="EF172" s="129"/>
      <c r="EG172" s="129"/>
      <c r="EH172" s="129"/>
      <c r="EI172" s="129"/>
      <c r="EJ172" s="129"/>
      <c r="EK172" s="129"/>
      <c r="EL172" s="129"/>
      <c r="EM172" s="129"/>
      <c r="EN172" s="129"/>
      <c r="EO172" s="129"/>
      <c r="EP172" s="129"/>
      <c r="EQ172" s="129"/>
      <c r="ER172" s="129"/>
      <c r="ES172" s="129"/>
      <c r="ET172" s="129"/>
      <c r="EU172" s="129"/>
      <c r="EV172" s="129"/>
      <c r="EW172" s="129"/>
      <c r="EX172" s="129"/>
      <c r="EY172" s="129"/>
      <c r="EZ172" s="129"/>
      <c r="FA172" s="129"/>
      <c r="FB172" s="129"/>
      <c r="FC172" s="129"/>
      <c r="FD172" s="129"/>
      <c r="FE172" s="129"/>
      <c r="FF172" s="129"/>
      <c r="FG172" s="129"/>
      <c r="FH172" s="129"/>
      <c r="FI172" s="129"/>
      <c r="FJ172" s="129"/>
      <c r="FK172" s="129"/>
      <c r="FL172" s="129"/>
      <c r="FM172" s="129"/>
      <c r="FN172" s="129"/>
      <c r="FO172" s="129"/>
      <c r="FP172" s="129"/>
      <c r="FQ172" s="129"/>
      <c r="FR172" s="129"/>
      <c r="FS172" s="129"/>
      <c r="FT172" s="129"/>
      <c r="FU172" s="129"/>
      <c r="FV172" s="129"/>
      <c r="FW172" s="129"/>
      <c r="FX172" s="129"/>
      <c r="FY172" s="129"/>
      <c r="FZ172" s="129"/>
      <c r="GA172" s="129"/>
      <c r="GB172" s="129"/>
      <c r="GC172" s="129"/>
      <c r="GD172" s="129"/>
      <c r="GE172" s="129"/>
      <c r="GF172" s="129"/>
      <c r="GG172" s="129"/>
      <c r="GH172" s="129"/>
      <c r="GI172" s="129"/>
      <c r="GJ172" s="129"/>
      <c r="GK172" s="129"/>
      <c r="GL172" s="129"/>
      <c r="GM172" s="129"/>
      <c r="GN172" s="129"/>
      <c r="GO172" s="129"/>
      <c r="GP172" s="129"/>
      <c r="GQ172" s="129"/>
      <c r="GR172" s="129"/>
      <c r="GS172" s="129"/>
      <c r="GT172" s="129"/>
      <c r="GU172" s="129"/>
      <c r="GV172" s="129"/>
      <c r="GW172" s="129"/>
      <c r="GX172" s="129"/>
      <c r="GY172" s="129"/>
      <c r="GZ172" s="129"/>
      <c r="HA172" s="129"/>
      <c r="HB172" s="129"/>
      <c r="HC172" s="129"/>
      <c r="HD172" s="129"/>
      <c r="HE172" s="129"/>
      <c r="HF172" s="129"/>
      <c r="HG172" s="129"/>
      <c r="HH172" s="129"/>
      <c r="HI172" s="129"/>
      <c r="HJ172" s="129"/>
      <c r="HK172" s="129"/>
      <c r="HL172" s="129"/>
      <c r="HM172" s="129"/>
      <c r="HN172" s="129"/>
      <c r="HO172" s="129"/>
      <c r="HP172" s="129"/>
      <c r="HQ172" s="129"/>
      <c r="HR172" s="129"/>
      <c r="HS172" s="129"/>
      <c r="HT172" s="129"/>
      <c r="HU172" s="129"/>
      <c r="HV172" s="129"/>
      <c r="HW172" s="129"/>
      <c r="HX172" s="129"/>
      <c r="HY172" s="129"/>
      <c r="HZ172" s="129"/>
      <c r="IA172" s="129"/>
      <c r="IB172" s="129"/>
      <c r="IC172" s="129"/>
      <c r="ID172" s="129"/>
      <c r="IE172" s="129"/>
      <c r="IF172" s="129"/>
      <c r="IG172" s="129"/>
      <c r="IH172" s="129"/>
      <c r="II172" s="129"/>
      <c r="IJ172" s="129"/>
      <c r="IK172" s="129"/>
      <c r="IL172" s="129"/>
      <c r="IM172" s="129"/>
      <c r="IN172" s="129"/>
      <c r="IO172" s="129"/>
      <c r="IP172" s="129"/>
      <c r="IQ172" s="129"/>
      <c r="IR172" s="129"/>
      <c r="IS172" s="129"/>
      <c r="IT172" s="129"/>
      <c r="IU172" s="129"/>
      <c r="IV172" s="129"/>
      <c r="IW172" s="129"/>
    </row>
    <row r="173" spans="1:257" s="123" customFormat="1" ht="30" customHeight="1" x14ac:dyDescent="0.25">
      <c r="A173" s="64"/>
      <c r="B173" s="64"/>
      <c r="C173" s="64"/>
      <c r="D173" s="64"/>
      <c r="E173" s="64"/>
      <c r="F173" s="64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9"/>
      <c r="DQ173" s="129"/>
      <c r="DR173" s="129"/>
      <c r="DS173" s="129"/>
      <c r="DT173" s="129"/>
      <c r="DU173" s="129"/>
      <c r="DV173" s="129"/>
      <c r="DW173" s="129"/>
      <c r="DX173" s="129"/>
      <c r="DY173" s="129"/>
      <c r="DZ173" s="129"/>
      <c r="EA173" s="129"/>
      <c r="EB173" s="129"/>
      <c r="EC173" s="129"/>
      <c r="ED173" s="129"/>
      <c r="EE173" s="129"/>
      <c r="EF173" s="129"/>
      <c r="EG173" s="129"/>
      <c r="EH173" s="129"/>
      <c r="EI173" s="129"/>
      <c r="EJ173" s="129"/>
      <c r="EK173" s="129"/>
      <c r="EL173" s="129"/>
      <c r="EM173" s="129"/>
      <c r="EN173" s="129"/>
      <c r="EO173" s="129"/>
      <c r="EP173" s="129"/>
      <c r="EQ173" s="129"/>
      <c r="ER173" s="129"/>
      <c r="ES173" s="129"/>
      <c r="ET173" s="129"/>
      <c r="EU173" s="129"/>
      <c r="EV173" s="129"/>
      <c r="EW173" s="129"/>
      <c r="EX173" s="129"/>
      <c r="EY173" s="129"/>
      <c r="EZ173" s="129"/>
      <c r="FA173" s="129"/>
      <c r="FB173" s="129"/>
      <c r="FC173" s="129"/>
      <c r="FD173" s="129"/>
      <c r="FE173" s="129"/>
      <c r="FF173" s="129"/>
      <c r="FG173" s="129"/>
      <c r="FH173" s="129"/>
      <c r="FI173" s="129"/>
      <c r="FJ173" s="129"/>
      <c r="FK173" s="129"/>
      <c r="FL173" s="129"/>
      <c r="FM173" s="129"/>
      <c r="FN173" s="129"/>
      <c r="FO173" s="129"/>
      <c r="FP173" s="129"/>
      <c r="FQ173" s="129"/>
      <c r="FR173" s="129"/>
      <c r="FS173" s="129"/>
      <c r="FT173" s="129"/>
      <c r="FU173" s="129"/>
      <c r="FV173" s="129"/>
      <c r="FW173" s="129"/>
      <c r="FX173" s="129"/>
      <c r="FY173" s="129"/>
      <c r="FZ173" s="129"/>
      <c r="GA173" s="129"/>
      <c r="GB173" s="129"/>
      <c r="GC173" s="129"/>
      <c r="GD173" s="129"/>
      <c r="GE173" s="129"/>
      <c r="GF173" s="129"/>
      <c r="GG173" s="129"/>
      <c r="GH173" s="129"/>
      <c r="GI173" s="129"/>
      <c r="GJ173" s="129"/>
      <c r="GK173" s="129"/>
      <c r="GL173" s="129"/>
      <c r="GM173" s="129"/>
      <c r="GN173" s="129"/>
      <c r="GO173" s="129"/>
      <c r="GP173" s="129"/>
      <c r="GQ173" s="129"/>
      <c r="GR173" s="129"/>
      <c r="GS173" s="129"/>
      <c r="GT173" s="129"/>
      <c r="GU173" s="129"/>
      <c r="GV173" s="129"/>
      <c r="GW173" s="129"/>
      <c r="GX173" s="129"/>
      <c r="GY173" s="129"/>
      <c r="GZ173" s="129"/>
      <c r="HA173" s="129"/>
      <c r="HB173" s="129"/>
      <c r="HC173" s="129"/>
      <c r="HD173" s="129"/>
      <c r="HE173" s="129"/>
      <c r="HF173" s="129"/>
      <c r="HG173" s="129"/>
      <c r="HH173" s="129"/>
      <c r="HI173" s="129"/>
      <c r="HJ173" s="129"/>
      <c r="HK173" s="129"/>
      <c r="HL173" s="129"/>
      <c r="HM173" s="129"/>
      <c r="HN173" s="129"/>
      <c r="HO173" s="129"/>
      <c r="HP173" s="129"/>
      <c r="HQ173" s="129"/>
      <c r="HR173" s="129"/>
      <c r="HS173" s="129"/>
      <c r="HT173" s="129"/>
      <c r="HU173" s="129"/>
      <c r="HV173" s="129"/>
      <c r="HW173" s="129"/>
      <c r="HX173" s="129"/>
      <c r="HY173" s="129"/>
      <c r="HZ173" s="129"/>
      <c r="IA173" s="129"/>
      <c r="IB173" s="129"/>
      <c r="IC173" s="129"/>
      <c r="ID173" s="129"/>
      <c r="IE173" s="129"/>
      <c r="IF173" s="129"/>
      <c r="IG173" s="129"/>
      <c r="IH173" s="129"/>
      <c r="II173" s="129"/>
      <c r="IJ173" s="129"/>
      <c r="IK173" s="129"/>
      <c r="IL173" s="129"/>
      <c r="IM173" s="129"/>
      <c r="IN173" s="129"/>
      <c r="IO173" s="129"/>
      <c r="IP173" s="129"/>
      <c r="IQ173" s="129"/>
      <c r="IR173" s="129"/>
      <c r="IS173" s="129"/>
      <c r="IT173" s="129"/>
      <c r="IU173" s="129"/>
      <c r="IV173" s="129"/>
      <c r="IW173" s="129"/>
    </row>
    <row r="174" spans="1:257" s="123" customFormat="1" ht="30" customHeight="1" x14ac:dyDescent="0.25">
      <c r="A174" s="64"/>
      <c r="B174" s="64"/>
      <c r="C174" s="64"/>
      <c r="D174" s="64"/>
      <c r="E174" s="64"/>
      <c r="F174" s="64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29"/>
      <c r="DH174" s="129"/>
      <c r="DI174" s="129"/>
      <c r="DJ174" s="129"/>
      <c r="DK174" s="129"/>
      <c r="DL174" s="129"/>
      <c r="DM174" s="129"/>
      <c r="DN174" s="129"/>
      <c r="DO174" s="129"/>
      <c r="DP174" s="129"/>
      <c r="DQ174" s="129"/>
      <c r="DR174" s="129"/>
      <c r="DS174" s="129"/>
      <c r="DT174" s="129"/>
      <c r="DU174" s="129"/>
      <c r="DV174" s="129"/>
      <c r="DW174" s="129"/>
      <c r="DX174" s="129"/>
      <c r="DY174" s="129"/>
      <c r="DZ174" s="129"/>
      <c r="EA174" s="129"/>
      <c r="EB174" s="129"/>
      <c r="EC174" s="129"/>
      <c r="ED174" s="129"/>
      <c r="EE174" s="129"/>
      <c r="EF174" s="129"/>
      <c r="EG174" s="129"/>
      <c r="EH174" s="129"/>
      <c r="EI174" s="129"/>
      <c r="EJ174" s="129"/>
      <c r="EK174" s="129"/>
      <c r="EL174" s="129"/>
      <c r="EM174" s="129"/>
      <c r="EN174" s="129"/>
      <c r="EO174" s="129"/>
      <c r="EP174" s="129"/>
      <c r="EQ174" s="129"/>
      <c r="ER174" s="129"/>
      <c r="ES174" s="129"/>
      <c r="ET174" s="129"/>
      <c r="EU174" s="129"/>
      <c r="EV174" s="129"/>
      <c r="EW174" s="129"/>
      <c r="EX174" s="129"/>
      <c r="EY174" s="129"/>
      <c r="EZ174" s="129"/>
      <c r="FA174" s="129"/>
      <c r="FB174" s="129"/>
      <c r="FC174" s="129"/>
      <c r="FD174" s="129"/>
      <c r="FE174" s="129"/>
      <c r="FF174" s="129"/>
      <c r="FG174" s="129"/>
      <c r="FH174" s="129"/>
      <c r="FI174" s="129"/>
      <c r="FJ174" s="129"/>
      <c r="FK174" s="129"/>
      <c r="FL174" s="129"/>
      <c r="FM174" s="129"/>
      <c r="FN174" s="129"/>
      <c r="FO174" s="129"/>
      <c r="FP174" s="129"/>
      <c r="FQ174" s="129"/>
      <c r="FR174" s="129"/>
      <c r="FS174" s="129"/>
      <c r="FT174" s="129"/>
      <c r="FU174" s="129"/>
      <c r="FV174" s="129"/>
      <c r="FW174" s="129"/>
      <c r="FX174" s="129"/>
      <c r="FY174" s="129"/>
      <c r="FZ174" s="129"/>
      <c r="GA174" s="129"/>
      <c r="GB174" s="129"/>
      <c r="GC174" s="129"/>
      <c r="GD174" s="129"/>
      <c r="GE174" s="129"/>
      <c r="GF174" s="129"/>
      <c r="GG174" s="129"/>
      <c r="GH174" s="129"/>
      <c r="GI174" s="129"/>
      <c r="GJ174" s="129"/>
      <c r="GK174" s="129"/>
      <c r="GL174" s="129"/>
      <c r="GM174" s="129"/>
      <c r="GN174" s="129"/>
      <c r="GO174" s="129"/>
      <c r="GP174" s="129"/>
      <c r="GQ174" s="129"/>
      <c r="GR174" s="129"/>
      <c r="GS174" s="129"/>
      <c r="GT174" s="129"/>
      <c r="GU174" s="129"/>
      <c r="GV174" s="129"/>
      <c r="GW174" s="129"/>
      <c r="GX174" s="129"/>
      <c r="GY174" s="129"/>
      <c r="GZ174" s="129"/>
      <c r="HA174" s="129"/>
      <c r="HB174" s="129"/>
      <c r="HC174" s="129"/>
      <c r="HD174" s="129"/>
      <c r="HE174" s="129"/>
      <c r="HF174" s="129"/>
      <c r="HG174" s="129"/>
      <c r="HH174" s="129"/>
      <c r="HI174" s="129"/>
      <c r="HJ174" s="129"/>
      <c r="HK174" s="129"/>
      <c r="HL174" s="129"/>
      <c r="HM174" s="129"/>
      <c r="HN174" s="129"/>
      <c r="HO174" s="129"/>
      <c r="HP174" s="129"/>
      <c r="HQ174" s="129"/>
      <c r="HR174" s="129"/>
      <c r="HS174" s="129"/>
      <c r="HT174" s="129"/>
      <c r="HU174" s="129"/>
      <c r="HV174" s="129"/>
      <c r="HW174" s="129"/>
      <c r="HX174" s="129"/>
      <c r="HY174" s="129"/>
      <c r="HZ174" s="129"/>
      <c r="IA174" s="129"/>
      <c r="IB174" s="129"/>
      <c r="IC174" s="129"/>
      <c r="ID174" s="129"/>
      <c r="IE174" s="129"/>
      <c r="IF174" s="129"/>
      <c r="IG174" s="129"/>
      <c r="IH174" s="129"/>
      <c r="II174" s="129"/>
      <c r="IJ174" s="129"/>
      <c r="IK174" s="129"/>
      <c r="IL174" s="129"/>
      <c r="IM174" s="129"/>
      <c r="IN174" s="129"/>
      <c r="IO174" s="129"/>
      <c r="IP174" s="129"/>
      <c r="IQ174" s="129"/>
      <c r="IR174" s="129"/>
      <c r="IS174" s="129"/>
      <c r="IT174" s="129"/>
      <c r="IU174" s="129"/>
      <c r="IV174" s="129"/>
      <c r="IW174" s="129"/>
    </row>
    <row r="175" spans="1:257" s="123" customFormat="1" ht="30" customHeight="1" x14ac:dyDescent="0.25">
      <c r="A175" s="64"/>
      <c r="B175" s="64"/>
      <c r="C175" s="64"/>
      <c r="D175" s="64"/>
      <c r="E175" s="64"/>
      <c r="F175" s="64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29"/>
      <c r="DF175" s="129"/>
      <c r="DG175" s="129"/>
      <c r="DH175" s="129"/>
      <c r="DI175" s="129"/>
      <c r="DJ175" s="129"/>
      <c r="DK175" s="129"/>
      <c r="DL175" s="129"/>
      <c r="DM175" s="129"/>
      <c r="DN175" s="129"/>
      <c r="DO175" s="129"/>
      <c r="DP175" s="129"/>
      <c r="DQ175" s="129"/>
      <c r="DR175" s="129"/>
      <c r="DS175" s="129"/>
      <c r="DT175" s="129"/>
      <c r="DU175" s="129"/>
      <c r="DV175" s="129"/>
      <c r="DW175" s="129"/>
      <c r="DX175" s="129"/>
      <c r="DY175" s="129"/>
      <c r="DZ175" s="129"/>
      <c r="EA175" s="129"/>
      <c r="EB175" s="129"/>
      <c r="EC175" s="129"/>
      <c r="ED175" s="129"/>
      <c r="EE175" s="129"/>
      <c r="EF175" s="129"/>
      <c r="EG175" s="129"/>
      <c r="EH175" s="129"/>
      <c r="EI175" s="129"/>
      <c r="EJ175" s="129"/>
      <c r="EK175" s="129"/>
      <c r="EL175" s="129"/>
      <c r="EM175" s="129"/>
      <c r="EN175" s="129"/>
      <c r="EO175" s="129"/>
      <c r="EP175" s="129"/>
      <c r="EQ175" s="129"/>
      <c r="ER175" s="129"/>
      <c r="ES175" s="129"/>
      <c r="ET175" s="129"/>
      <c r="EU175" s="129"/>
      <c r="EV175" s="129"/>
      <c r="EW175" s="129"/>
      <c r="EX175" s="129"/>
      <c r="EY175" s="129"/>
      <c r="EZ175" s="129"/>
      <c r="FA175" s="129"/>
      <c r="FB175" s="129"/>
      <c r="FC175" s="129"/>
      <c r="FD175" s="129"/>
      <c r="FE175" s="129"/>
      <c r="FF175" s="129"/>
      <c r="FG175" s="129"/>
      <c r="FH175" s="129"/>
      <c r="FI175" s="129"/>
      <c r="FJ175" s="129"/>
      <c r="FK175" s="129"/>
      <c r="FL175" s="129"/>
      <c r="FM175" s="129"/>
      <c r="FN175" s="129"/>
      <c r="FO175" s="129"/>
      <c r="FP175" s="129"/>
      <c r="FQ175" s="129"/>
      <c r="FR175" s="129"/>
      <c r="FS175" s="129"/>
      <c r="FT175" s="129"/>
      <c r="FU175" s="129"/>
      <c r="FV175" s="129"/>
      <c r="FW175" s="129"/>
      <c r="FX175" s="129"/>
      <c r="FY175" s="129"/>
      <c r="FZ175" s="129"/>
      <c r="GA175" s="129"/>
      <c r="GB175" s="129"/>
      <c r="GC175" s="129"/>
      <c r="GD175" s="129"/>
      <c r="GE175" s="129"/>
      <c r="GF175" s="129"/>
      <c r="GG175" s="129"/>
      <c r="GH175" s="129"/>
      <c r="GI175" s="129"/>
      <c r="GJ175" s="129"/>
      <c r="GK175" s="129"/>
      <c r="GL175" s="129"/>
      <c r="GM175" s="129"/>
      <c r="GN175" s="129"/>
      <c r="GO175" s="129"/>
      <c r="GP175" s="129"/>
      <c r="GQ175" s="129"/>
      <c r="GR175" s="129"/>
      <c r="GS175" s="129"/>
      <c r="GT175" s="129"/>
      <c r="GU175" s="129"/>
      <c r="GV175" s="129"/>
      <c r="GW175" s="129"/>
      <c r="GX175" s="129"/>
      <c r="GY175" s="129"/>
      <c r="GZ175" s="129"/>
      <c r="HA175" s="129"/>
      <c r="HB175" s="129"/>
      <c r="HC175" s="129"/>
      <c r="HD175" s="129"/>
      <c r="HE175" s="129"/>
      <c r="HF175" s="129"/>
      <c r="HG175" s="129"/>
      <c r="HH175" s="129"/>
      <c r="HI175" s="129"/>
      <c r="HJ175" s="129"/>
      <c r="HK175" s="129"/>
      <c r="HL175" s="129"/>
      <c r="HM175" s="129"/>
      <c r="HN175" s="129"/>
      <c r="HO175" s="129"/>
      <c r="HP175" s="129"/>
      <c r="HQ175" s="129"/>
      <c r="HR175" s="129"/>
      <c r="HS175" s="129"/>
      <c r="HT175" s="129"/>
      <c r="HU175" s="129"/>
      <c r="HV175" s="129"/>
      <c r="HW175" s="129"/>
      <c r="HX175" s="129"/>
      <c r="HY175" s="129"/>
      <c r="HZ175" s="129"/>
      <c r="IA175" s="129"/>
      <c r="IB175" s="129"/>
      <c r="IC175" s="129"/>
      <c r="ID175" s="129"/>
      <c r="IE175" s="129"/>
      <c r="IF175" s="129"/>
      <c r="IG175" s="129"/>
      <c r="IH175" s="129"/>
      <c r="II175" s="129"/>
      <c r="IJ175" s="129"/>
      <c r="IK175" s="129"/>
      <c r="IL175" s="129"/>
      <c r="IM175" s="129"/>
      <c r="IN175" s="129"/>
      <c r="IO175" s="129"/>
      <c r="IP175" s="129"/>
      <c r="IQ175" s="129"/>
      <c r="IR175" s="129"/>
      <c r="IS175" s="129"/>
      <c r="IT175" s="129"/>
      <c r="IU175" s="129"/>
      <c r="IV175" s="129"/>
      <c r="IW175" s="129"/>
    </row>
    <row r="176" spans="1:257" s="123" customFormat="1" ht="30" customHeight="1" x14ac:dyDescent="0.25">
      <c r="A176" s="64"/>
      <c r="B176" s="64"/>
      <c r="C176" s="64"/>
      <c r="D176" s="64"/>
      <c r="E176" s="64"/>
      <c r="F176" s="64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9"/>
      <c r="DQ176" s="129"/>
      <c r="DR176" s="129"/>
      <c r="DS176" s="129"/>
      <c r="DT176" s="129"/>
      <c r="DU176" s="129"/>
      <c r="DV176" s="129"/>
      <c r="DW176" s="129"/>
      <c r="DX176" s="129"/>
      <c r="DY176" s="129"/>
      <c r="DZ176" s="129"/>
      <c r="EA176" s="129"/>
      <c r="EB176" s="129"/>
      <c r="EC176" s="129"/>
      <c r="ED176" s="129"/>
      <c r="EE176" s="129"/>
      <c r="EF176" s="129"/>
      <c r="EG176" s="129"/>
      <c r="EH176" s="129"/>
      <c r="EI176" s="129"/>
      <c r="EJ176" s="129"/>
      <c r="EK176" s="129"/>
      <c r="EL176" s="129"/>
      <c r="EM176" s="129"/>
      <c r="EN176" s="129"/>
      <c r="EO176" s="129"/>
      <c r="EP176" s="129"/>
      <c r="EQ176" s="129"/>
      <c r="ER176" s="129"/>
      <c r="ES176" s="129"/>
      <c r="ET176" s="129"/>
      <c r="EU176" s="129"/>
      <c r="EV176" s="129"/>
      <c r="EW176" s="129"/>
      <c r="EX176" s="129"/>
      <c r="EY176" s="129"/>
      <c r="EZ176" s="129"/>
      <c r="FA176" s="129"/>
      <c r="FB176" s="129"/>
      <c r="FC176" s="129"/>
      <c r="FD176" s="129"/>
      <c r="FE176" s="129"/>
      <c r="FF176" s="129"/>
      <c r="FG176" s="129"/>
      <c r="FH176" s="129"/>
      <c r="FI176" s="129"/>
      <c r="FJ176" s="129"/>
      <c r="FK176" s="129"/>
      <c r="FL176" s="129"/>
      <c r="FM176" s="129"/>
      <c r="FN176" s="129"/>
      <c r="FO176" s="129"/>
      <c r="FP176" s="129"/>
      <c r="FQ176" s="129"/>
      <c r="FR176" s="129"/>
      <c r="FS176" s="129"/>
      <c r="FT176" s="129"/>
      <c r="FU176" s="129"/>
      <c r="FV176" s="129"/>
      <c r="FW176" s="129"/>
      <c r="FX176" s="129"/>
      <c r="FY176" s="129"/>
      <c r="FZ176" s="129"/>
      <c r="GA176" s="129"/>
      <c r="GB176" s="129"/>
      <c r="GC176" s="129"/>
      <c r="GD176" s="129"/>
      <c r="GE176" s="129"/>
      <c r="GF176" s="129"/>
      <c r="GG176" s="129"/>
      <c r="GH176" s="129"/>
      <c r="GI176" s="129"/>
      <c r="GJ176" s="129"/>
      <c r="GK176" s="129"/>
      <c r="GL176" s="129"/>
      <c r="GM176" s="129"/>
      <c r="GN176" s="129"/>
      <c r="GO176" s="129"/>
      <c r="GP176" s="129"/>
      <c r="GQ176" s="129"/>
      <c r="GR176" s="129"/>
      <c r="GS176" s="129"/>
      <c r="GT176" s="129"/>
      <c r="GU176" s="129"/>
      <c r="GV176" s="129"/>
      <c r="GW176" s="129"/>
      <c r="GX176" s="129"/>
      <c r="GY176" s="129"/>
      <c r="GZ176" s="129"/>
      <c r="HA176" s="129"/>
      <c r="HB176" s="129"/>
      <c r="HC176" s="129"/>
      <c r="HD176" s="129"/>
      <c r="HE176" s="129"/>
      <c r="HF176" s="129"/>
      <c r="HG176" s="129"/>
      <c r="HH176" s="129"/>
      <c r="HI176" s="129"/>
      <c r="HJ176" s="129"/>
      <c r="HK176" s="129"/>
      <c r="HL176" s="129"/>
      <c r="HM176" s="129"/>
      <c r="HN176" s="129"/>
      <c r="HO176" s="129"/>
      <c r="HP176" s="129"/>
      <c r="HQ176" s="129"/>
      <c r="HR176" s="129"/>
      <c r="HS176" s="129"/>
      <c r="HT176" s="129"/>
      <c r="HU176" s="129"/>
      <c r="HV176" s="129"/>
      <c r="HW176" s="129"/>
      <c r="HX176" s="129"/>
      <c r="HY176" s="129"/>
      <c r="HZ176" s="129"/>
      <c r="IA176" s="129"/>
      <c r="IB176" s="129"/>
      <c r="IC176" s="129"/>
      <c r="ID176" s="129"/>
      <c r="IE176" s="129"/>
      <c r="IF176" s="129"/>
      <c r="IG176" s="129"/>
      <c r="IH176" s="129"/>
      <c r="II176" s="129"/>
      <c r="IJ176" s="129"/>
      <c r="IK176" s="129"/>
      <c r="IL176" s="129"/>
      <c r="IM176" s="129"/>
      <c r="IN176" s="129"/>
      <c r="IO176" s="129"/>
      <c r="IP176" s="129"/>
      <c r="IQ176" s="129"/>
      <c r="IR176" s="129"/>
      <c r="IS176" s="129"/>
      <c r="IT176" s="129"/>
      <c r="IU176" s="129"/>
      <c r="IV176" s="129"/>
      <c r="IW176" s="129"/>
    </row>
    <row r="177" spans="1:257" s="123" customFormat="1" ht="30" customHeight="1" x14ac:dyDescent="0.25">
      <c r="A177" s="64"/>
      <c r="B177" s="64"/>
      <c r="C177" s="64"/>
      <c r="D177" s="64"/>
      <c r="E177" s="64"/>
      <c r="F177" s="64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9"/>
      <c r="ED177" s="129"/>
      <c r="EE177" s="129"/>
      <c r="EF177" s="129"/>
      <c r="EG177" s="129"/>
      <c r="EH177" s="129"/>
      <c r="EI177" s="129"/>
      <c r="EJ177" s="129"/>
      <c r="EK177" s="129"/>
      <c r="EL177" s="129"/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  <c r="EY177" s="129"/>
      <c r="EZ177" s="129"/>
      <c r="FA177" s="129"/>
      <c r="FB177" s="129"/>
      <c r="FC177" s="129"/>
      <c r="FD177" s="129"/>
      <c r="FE177" s="129"/>
      <c r="FF177" s="129"/>
      <c r="FG177" s="129"/>
      <c r="FH177" s="129"/>
      <c r="FI177" s="129"/>
      <c r="FJ177" s="129"/>
      <c r="FK177" s="129"/>
      <c r="FL177" s="129"/>
      <c r="FM177" s="129"/>
      <c r="FN177" s="129"/>
      <c r="FO177" s="129"/>
      <c r="FP177" s="129"/>
      <c r="FQ177" s="129"/>
      <c r="FR177" s="129"/>
      <c r="FS177" s="129"/>
      <c r="FT177" s="129"/>
      <c r="FU177" s="129"/>
      <c r="FV177" s="129"/>
      <c r="FW177" s="129"/>
      <c r="FX177" s="129"/>
      <c r="FY177" s="129"/>
      <c r="FZ177" s="129"/>
      <c r="GA177" s="129"/>
      <c r="GB177" s="129"/>
      <c r="GC177" s="129"/>
      <c r="GD177" s="129"/>
      <c r="GE177" s="129"/>
      <c r="GF177" s="129"/>
      <c r="GG177" s="129"/>
      <c r="GH177" s="129"/>
      <c r="GI177" s="129"/>
      <c r="GJ177" s="129"/>
      <c r="GK177" s="129"/>
      <c r="GL177" s="129"/>
      <c r="GM177" s="129"/>
      <c r="GN177" s="129"/>
      <c r="GO177" s="129"/>
      <c r="GP177" s="129"/>
      <c r="GQ177" s="129"/>
      <c r="GR177" s="129"/>
      <c r="GS177" s="129"/>
      <c r="GT177" s="129"/>
      <c r="GU177" s="129"/>
      <c r="GV177" s="129"/>
      <c r="GW177" s="129"/>
      <c r="GX177" s="129"/>
      <c r="GY177" s="129"/>
      <c r="GZ177" s="129"/>
      <c r="HA177" s="129"/>
      <c r="HB177" s="129"/>
      <c r="HC177" s="129"/>
      <c r="HD177" s="129"/>
      <c r="HE177" s="129"/>
      <c r="HF177" s="129"/>
      <c r="HG177" s="129"/>
      <c r="HH177" s="129"/>
      <c r="HI177" s="129"/>
      <c r="HJ177" s="129"/>
      <c r="HK177" s="129"/>
      <c r="HL177" s="129"/>
      <c r="HM177" s="129"/>
      <c r="HN177" s="129"/>
      <c r="HO177" s="129"/>
      <c r="HP177" s="129"/>
      <c r="HQ177" s="129"/>
      <c r="HR177" s="129"/>
      <c r="HS177" s="129"/>
      <c r="HT177" s="129"/>
      <c r="HU177" s="129"/>
      <c r="HV177" s="129"/>
      <c r="HW177" s="129"/>
      <c r="HX177" s="129"/>
      <c r="HY177" s="129"/>
      <c r="HZ177" s="129"/>
      <c r="IA177" s="129"/>
      <c r="IB177" s="129"/>
      <c r="IC177" s="129"/>
      <c r="ID177" s="129"/>
      <c r="IE177" s="129"/>
      <c r="IF177" s="129"/>
      <c r="IG177" s="129"/>
      <c r="IH177" s="129"/>
      <c r="II177" s="129"/>
      <c r="IJ177" s="129"/>
      <c r="IK177" s="129"/>
      <c r="IL177" s="129"/>
      <c r="IM177" s="129"/>
      <c r="IN177" s="129"/>
      <c r="IO177" s="129"/>
      <c r="IP177" s="129"/>
      <c r="IQ177" s="129"/>
      <c r="IR177" s="129"/>
      <c r="IS177" s="129"/>
      <c r="IT177" s="129"/>
      <c r="IU177" s="129"/>
      <c r="IV177" s="129"/>
      <c r="IW177" s="129"/>
    </row>
    <row r="178" spans="1:257" s="123" customFormat="1" ht="30" customHeight="1" x14ac:dyDescent="0.25">
      <c r="A178" s="64"/>
      <c r="B178" s="64"/>
      <c r="C178" s="64"/>
      <c r="D178" s="64"/>
      <c r="E178" s="64"/>
      <c r="F178" s="64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29"/>
      <c r="DU178" s="129"/>
      <c r="DV178" s="129"/>
      <c r="DW178" s="129"/>
      <c r="DX178" s="129"/>
      <c r="DY178" s="129"/>
      <c r="DZ178" s="129"/>
      <c r="EA178" s="129"/>
      <c r="EB178" s="129"/>
      <c r="EC178" s="129"/>
      <c r="ED178" s="129"/>
      <c r="EE178" s="129"/>
      <c r="EF178" s="129"/>
      <c r="EG178" s="129"/>
      <c r="EH178" s="129"/>
      <c r="EI178" s="129"/>
      <c r="EJ178" s="129"/>
      <c r="EK178" s="129"/>
      <c r="EL178" s="129"/>
      <c r="EM178" s="129"/>
      <c r="EN178" s="129"/>
      <c r="EO178" s="129"/>
      <c r="EP178" s="129"/>
      <c r="EQ178" s="129"/>
      <c r="ER178" s="129"/>
      <c r="ES178" s="129"/>
      <c r="ET178" s="129"/>
      <c r="EU178" s="129"/>
      <c r="EV178" s="129"/>
      <c r="EW178" s="129"/>
      <c r="EX178" s="129"/>
      <c r="EY178" s="129"/>
      <c r="EZ178" s="129"/>
      <c r="FA178" s="129"/>
      <c r="FB178" s="129"/>
      <c r="FC178" s="129"/>
      <c r="FD178" s="129"/>
      <c r="FE178" s="129"/>
      <c r="FF178" s="129"/>
      <c r="FG178" s="129"/>
      <c r="FH178" s="129"/>
      <c r="FI178" s="129"/>
      <c r="FJ178" s="129"/>
      <c r="FK178" s="129"/>
      <c r="FL178" s="129"/>
      <c r="FM178" s="129"/>
      <c r="FN178" s="129"/>
      <c r="FO178" s="129"/>
      <c r="FP178" s="129"/>
      <c r="FQ178" s="129"/>
      <c r="FR178" s="129"/>
      <c r="FS178" s="129"/>
      <c r="FT178" s="129"/>
      <c r="FU178" s="129"/>
      <c r="FV178" s="129"/>
      <c r="FW178" s="129"/>
      <c r="FX178" s="129"/>
      <c r="FY178" s="129"/>
      <c r="FZ178" s="129"/>
      <c r="GA178" s="129"/>
      <c r="GB178" s="129"/>
      <c r="GC178" s="129"/>
      <c r="GD178" s="129"/>
      <c r="GE178" s="129"/>
      <c r="GF178" s="129"/>
      <c r="GG178" s="129"/>
      <c r="GH178" s="129"/>
      <c r="GI178" s="129"/>
      <c r="GJ178" s="129"/>
      <c r="GK178" s="129"/>
      <c r="GL178" s="129"/>
      <c r="GM178" s="129"/>
      <c r="GN178" s="129"/>
      <c r="GO178" s="129"/>
      <c r="GP178" s="129"/>
      <c r="GQ178" s="129"/>
      <c r="GR178" s="129"/>
      <c r="GS178" s="129"/>
      <c r="GT178" s="129"/>
      <c r="GU178" s="129"/>
      <c r="GV178" s="129"/>
      <c r="GW178" s="129"/>
      <c r="GX178" s="129"/>
      <c r="GY178" s="129"/>
      <c r="GZ178" s="129"/>
      <c r="HA178" s="129"/>
      <c r="HB178" s="129"/>
      <c r="HC178" s="129"/>
      <c r="HD178" s="129"/>
      <c r="HE178" s="129"/>
      <c r="HF178" s="129"/>
      <c r="HG178" s="129"/>
      <c r="HH178" s="129"/>
      <c r="HI178" s="129"/>
      <c r="HJ178" s="129"/>
      <c r="HK178" s="129"/>
      <c r="HL178" s="129"/>
      <c r="HM178" s="129"/>
      <c r="HN178" s="129"/>
      <c r="HO178" s="129"/>
      <c r="HP178" s="129"/>
      <c r="HQ178" s="129"/>
      <c r="HR178" s="129"/>
      <c r="HS178" s="129"/>
      <c r="HT178" s="129"/>
      <c r="HU178" s="129"/>
      <c r="HV178" s="129"/>
      <c r="HW178" s="129"/>
      <c r="HX178" s="129"/>
      <c r="HY178" s="129"/>
      <c r="HZ178" s="129"/>
      <c r="IA178" s="129"/>
      <c r="IB178" s="129"/>
      <c r="IC178" s="129"/>
      <c r="ID178" s="129"/>
      <c r="IE178" s="129"/>
      <c r="IF178" s="129"/>
      <c r="IG178" s="129"/>
      <c r="IH178" s="129"/>
      <c r="II178" s="129"/>
      <c r="IJ178" s="129"/>
      <c r="IK178" s="129"/>
      <c r="IL178" s="129"/>
      <c r="IM178" s="129"/>
      <c r="IN178" s="129"/>
      <c r="IO178" s="129"/>
      <c r="IP178" s="129"/>
      <c r="IQ178" s="129"/>
      <c r="IR178" s="129"/>
      <c r="IS178" s="129"/>
      <c r="IT178" s="129"/>
      <c r="IU178" s="129"/>
      <c r="IV178" s="129"/>
      <c r="IW178" s="129"/>
    </row>
    <row r="179" spans="1:257" s="123" customFormat="1" ht="30" customHeight="1" x14ac:dyDescent="0.25">
      <c r="A179" s="64"/>
      <c r="B179" s="64"/>
      <c r="C179" s="64"/>
      <c r="D179" s="64"/>
      <c r="E179" s="64"/>
      <c r="F179" s="64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29"/>
      <c r="DF179" s="129"/>
      <c r="DG179" s="129"/>
      <c r="DH179" s="129"/>
      <c r="DI179" s="129"/>
      <c r="DJ179" s="129"/>
      <c r="DK179" s="129"/>
      <c r="DL179" s="129"/>
      <c r="DM179" s="129"/>
      <c r="DN179" s="129"/>
      <c r="DO179" s="129"/>
      <c r="DP179" s="129"/>
      <c r="DQ179" s="129"/>
      <c r="DR179" s="129"/>
      <c r="DS179" s="129"/>
      <c r="DT179" s="129"/>
      <c r="DU179" s="129"/>
      <c r="DV179" s="129"/>
      <c r="DW179" s="129"/>
      <c r="DX179" s="129"/>
      <c r="DY179" s="129"/>
      <c r="DZ179" s="129"/>
      <c r="EA179" s="129"/>
      <c r="EB179" s="129"/>
      <c r="EC179" s="129"/>
      <c r="ED179" s="129"/>
      <c r="EE179" s="129"/>
      <c r="EF179" s="129"/>
      <c r="EG179" s="129"/>
      <c r="EH179" s="129"/>
      <c r="EI179" s="129"/>
      <c r="EJ179" s="129"/>
      <c r="EK179" s="129"/>
      <c r="EL179" s="129"/>
      <c r="EM179" s="129"/>
      <c r="EN179" s="129"/>
      <c r="EO179" s="129"/>
      <c r="EP179" s="129"/>
      <c r="EQ179" s="129"/>
      <c r="ER179" s="129"/>
      <c r="ES179" s="129"/>
      <c r="ET179" s="129"/>
      <c r="EU179" s="129"/>
      <c r="EV179" s="129"/>
      <c r="EW179" s="129"/>
      <c r="EX179" s="129"/>
      <c r="EY179" s="129"/>
      <c r="EZ179" s="129"/>
      <c r="FA179" s="129"/>
      <c r="FB179" s="129"/>
      <c r="FC179" s="129"/>
      <c r="FD179" s="129"/>
      <c r="FE179" s="129"/>
      <c r="FF179" s="129"/>
      <c r="FG179" s="129"/>
      <c r="FH179" s="129"/>
      <c r="FI179" s="129"/>
      <c r="FJ179" s="129"/>
      <c r="FK179" s="129"/>
      <c r="FL179" s="129"/>
      <c r="FM179" s="129"/>
      <c r="FN179" s="129"/>
      <c r="FO179" s="129"/>
      <c r="FP179" s="129"/>
      <c r="FQ179" s="129"/>
      <c r="FR179" s="129"/>
      <c r="FS179" s="129"/>
      <c r="FT179" s="129"/>
      <c r="FU179" s="129"/>
      <c r="FV179" s="129"/>
      <c r="FW179" s="129"/>
      <c r="FX179" s="129"/>
      <c r="FY179" s="129"/>
      <c r="FZ179" s="129"/>
      <c r="GA179" s="129"/>
      <c r="GB179" s="129"/>
      <c r="GC179" s="129"/>
      <c r="GD179" s="129"/>
      <c r="GE179" s="129"/>
      <c r="GF179" s="129"/>
      <c r="GG179" s="129"/>
      <c r="GH179" s="129"/>
      <c r="GI179" s="129"/>
      <c r="GJ179" s="129"/>
      <c r="GK179" s="129"/>
      <c r="GL179" s="129"/>
      <c r="GM179" s="129"/>
      <c r="GN179" s="129"/>
      <c r="GO179" s="129"/>
      <c r="GP179" s="129"/>
      <c r="GQ179" s="129"/>
      <c r="GR179" s="129"/>
      <c r="GS179" s="129"/>
      <c r="GT179" s="129"/>
      <c r="GU179" s="129"/>
      <c r="GV179" s="129"/>
      <c r="GW179" s="129"/>
      <c r="GX179" s="129"/>
      <c r="GY179" s="129"/>
      <c r="GZ179" s="129"/>
      <c r="HA179" s="129"/>
      <c r="HB179" s="129"/>
      <c r="HC179" s="129"/>
      <c r="HD179" s="129"/>
      <c r="HE179" s="129"/>
      <c r="HF179" s="129"/>
      <c r="HG179" s="129"/>
      <c r="HH179" s="129"/>
      <c r="HI179" s="129"/>
      <c r="HJ179" s="129"/>
      <c r="HK179" s="129"/>
      <c r="HL179" s="129"/>
      <c r="HM179" s="129"/>
      <c r="HN179" s="129"/>
      <c r="HO179" s="129"/>
      <c r="HP179" s="129"/>
      <c r="HQ179" s="129"/>
      <c r="HR179" s="129"/>
      <c r="HS179" s="129"/>
      <c r="HT179" s="129"/>
      <c r="HU179" s="129"/>
      <c r="HV179" s="129"/>
      <c r="HW179" s="129"/>
      <c r="HX179" s="129"/>
      <c r="HY179" s="129"/>
      <c r="HZ179" s="129"/>
      <c r="IA179" s="129"/>
      <c r="IB179" s="129"/>
      <c r="IC179" s="129"/>
      <c r="ID179" s="129"/>
      <c r="IE179" s="129"/>
      <c r="IF179" s="129"/>
      <c r="IG179" s="129"/>
      <c r="IH179" s="129"/>
      <c r="II179" s="129"/>
      <c r="IJ179" s="129"/>
      <c r="IK179" s="129"/>
      <c r="IL179" s="129"/>
      <c r="IM179" s="129"/>
      <c r="IN179" s="129"/>
      <c r="IO179" s="129"/>
      <c r="IP179" s="129"/>
      <c r="IQ179" s="129"/>
      <c r="IR179" s="129"/>
      <c r="IS179" s="129"/>
      <c r="IT179" s="129"/>
      <c r="IU179" s="129"/>
      <c r="IV179" s="129"/>
      <c r="IW179" s="129"/>
    </row>
    <row r="180" spans="1:257" s="123" customFormat="1" ht="30" customHeight="1" x14ac:dyDescent="0.25">
      <c r="A180" s="64"/>
      <c r="B180" s="64"/>
      <c r="C180" s="64"/>
      <c r="D180" s="64"/>
      <c r="E180" s="64"/>
      <c r="F180" s="64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129"/>
      <c r="DG180" s="129"/>
      <c r="DH180" s="129"/>
      <c r="DI180" s="129"/>
      <c r="DJ180" s="129"/>
      <c r="DK180" s="129"/>
      <c r="DL180" s="129"/>
      <c r="DM180" s="129"/>
      <c r="DN180" s="129"/>
      <c r="DO180" s="129"/>
      <c r="DP180" s="129"/>
      <c r="DQ180" s="129"/>
      <c r="DR180" s="129"/>
      <c r="DS180" s="129"/>
      <c r="DT180" s="129"/>
      <c r="DU180" s="129"/>
      <c r="DV180" s="129"/>
      <c r="DW180" s="129"/>
      <c r="DX180" s="129"/>
      <c r="DY180" s="129"/>
      <c r="DZ180" s="129"/>
      <c r="EA180" s="129"/>
      <c r="EB180" s="129"/>
      <c r="EC180" s="129"/>
      <c r="ED180" s="129"/>
      <c r="EE180" s="129"/>
      <c r="EF180" s="129"/>
      <c r="EG180" s="129"/>
      <c r="EH180" s="129"/>
      <c r="EI180" s="129"/>
      <c r="EJ180" s="129"/>
      <c r="EK180" s="129"/>
      <c r="EL180" s="129"/>
      <c r="EM180" s="129"/>
      <c r="EN180" s="129"/>
      <c r="EO180" s="129"/>
      <c r="EP180" s="129"/>
      <c r="EQ180" s="129"/>
      <c r="ER180" s="129"/>
      <c r="ES180" s="129"/>
      <c r="ET180" s="129"/>
      <c r="EU180" s="129"/>
      <c r="EV180" s="129"/>
      <c r="EW180" s="129"/>
      <c r="EX180" s="129"/>
      <c r="EY180" s="129"/>
      <c r="EZ180" s="129"/>
      <c r="FA180" s="129"/>
      <c r="FB180" s="129"/>
      <c r="FC180" s="129"/>
      <c r="FD180" s="129"/>
      <c r="FE180" s="129"/>
      <c r="FF180" s="129"/>
      <c r="FG180" s="129"/>
      <c r="FH180" s="129"/>
      <c r="FI180" s="129"/>
      <c r="FJ180" s="129"/>
      <c r="FK180" s="129"/>
      <c r="FL180" s="129"/>
      <c r="FM180" s="129"/>
      <c r="FN180" s="129"/>
      <c r="FO180" s="129"/>
      <c r="FP180" s="129"/>
      <c r="FQ180" s="129"/>
      <c r="FR180" s="129"/>
      <c r="FS180" s="129"/>
      <c r="FT180" s="129"/>
      <c r="FU180" s="129"/>
      <c r="FV180" s="129"/>
      <c r="FW180" s="129"/>
      <c r="FX180" s="129"/>
      <c r="FY180" s="129"/>
      <c r="FZ180" s="129"/>
      <c r="GA180" s="129"/>
      <c r="GB180" s="129"/>
      <c r="GC180" s="129"/>
      <c r="GD180" s="129"/>
      <c r="GE180" s="129"/>
      <c r="GF180" s="129"/>
      <c r="GG180" s="129"/>
      <c r="GH180" s="129"/>
      <c r="GI180" s="129"/>
      <c r="GJ180" s="129"/>
      <c r="GK180" s="129"/>
      <c r="GL180" s="129"/>
      <c r="GM180" s="129"/>
      <c r="GN180" s="129"/>
      <c r="GO180" s="129"/>
      <c r="GP180" s="129"/>
      <c r="GQ180" s="129"/>
      <c r="GR180" s="129"/>
      <c r="GS180" s="129"/>
      <c r="GT180" s="129"/>
      <c r="GU180" s="129"/>
      <c r="GV180" s="129"/>
      <c r="GW180" s="129"/>
      <c r="GX180" s="129"/>
      <c r="GY180" s="129"/>
      <c r="GZ180" s="129"/>
      <c r="HA180" s="129"/>
      <c r="HB180" s="129"/>
      <c r="HC180" s="129"/>
      <c r="HD180" s="129"/>
      <c r="HE180" s="129"/>
      <c r="HF180" s="129"/>
      <c r="HG180" s="129"/>
      <c r="HH180" s="129"/>
      <c r="HI180" s="129"/>
      <c r="HJ180" s="129"/>
      <c r="HK180" s="129"/>
      <c r="HL180" s="129"/>
      <c r="HM180" s="129"/>
      <c r="HN180" s="129"/>
      <c r="HO180" s="129"/>
      <c r="HP180" s="129"/>
      <c r="HQ180" s="129"/>
      <c r="HR180" s="129"/>
      <c r="HS180" s="129"/>
      <c r="HT180" s="129"/>
      <c r="HU180" s="129"/>
      <c r="HV180" s="129"/>
      <c r="HW180" s="129"/>
      <c r="HX180" s="129"/>
      <c r="HY180" s="129"/>
      <c r="HZ180" s="129"/>
      <c r="IA180" s="129"/>
      <c r="IB180" s="129"/>
      <c r="IC180" s="129"/>
      <c r="ID180" s="129"/>
      <c r="IE180" s="129"/>
      <c r="IF180" s="129"/>
      <c r="IG180" s="129"/>
      <c r="IH180" s="129"/>
      <c r="II180" s="129"/>
      <c r="IJ180" s="129"/>
      <c r="IK180" s="129"/>
      <c r="IL180" s="129"/>
      <c r="IM180" s="129"/>
      <c r="IN180" s="129"/>
      <c r="IO180" s="129"/>
      <c r="IP180" s="129"/>
      <c r="IQ180" s="129"/>
      <c r="IR180" s="129"/>
      <c r="IS180" s="129"/>
      <c r="IT180" s="129"/>
      <c r="IU180" s="129"/>
      <c r="IV180" s="129"/>
      <c r="IW180" s="129"/>
    </row>
    <row r="181" spans="1:257" s="123" customFormat="1" ht="30" customHeight="1" x14ac:dyDescent="0.25">
      <c r="A181" s="64"/>
      <c r="B181" s="64"/>
      <c r="C181" s="64"/>
      <c r="D181" s="64"/>
      <c r="E181" s="64"/>
      <c r="F181" s="64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129"/>
      <c r="DG181" s="129"/>
      <c r="DH181" s="129"/>
      <c r="DI181" s="129"/>
      <c r="DJ181" s="129"/>
      <c r="DK181" s="129"/>
      <c r="DL181" s="129"/>
      <c r="DM181" s="129"/>
      <c r="DN181" s="129"/>
      <c r="DO181" s="129"/>
      <c r="DP181" s="129"/>
      <c r="DQ181" s="129"/>
      <c r="DR181" s="129"/>
      <c r="DS181" s="129"/>
      <c r="DT181" s="129"/>
      <c r="DU181" s="129"/>
      <c r="DV181" s="129"/>
      <c r="DW181" s="129"/>
      <c r="DX181" s="129"/>
      <c r="DY181" s="129"/>
      <c r="DZ181" s="129"/>
      <c r="EA181" s="129"/>
      <c r="EB181" s="129"/>
      <c r="EC181" s="129"/>
      <c r="ED181" s="129"/>
      <c r="EE181" s="129"/>
      <c r="EF181" s="129"/>
      <c r="EG181" s="129"/>
      <c r="EH181" s="129"/>
      <c r="EI181" s="129"/>
      <c r="EJ181" s="129"/>
      <c r="EK181" s="129"/>
      <c r="EL181" s="129"/>
      <c r="EM181" s="129"/>
      <c r="EN181" s="129"/>
      <c r="EO181" s="129"/>
      <c r="EP181" s="129"/>
      <c r="EQ181" s="129"/>
      <c r="ER181" s="129"/>
      <c r="ES181" s="129"/>
      <c r="ET181" s="129"/>
      <c r="EU181" s="129"/>
      <c r="EV181" s="129"/>
      <c r="EW181" s="129"/>
      <c r="EX181" s="129"/>
      <c r="EY181" s="129"/>
      <c r="EZ181" s="129"/>
      <c r="FA181" s="129"/>
      <c r="FB181" s="129"/>
      <c r="FC181" s="129"/>
      <c r="FD181" s="129"/>
      <c r="FE181" s="129"/>
      <c r="FF181" s="129"/>
      <c r="FG181" s="129"/>
      <c r="FH181" s="129"/>
      <c r="FI181" s="129"/>
      <c r="FJ181" s="129"/>
      <c r="FK181" s="129"/>
      <c r="FL181" s="129"/>
      <c r="FM181" s="129"/>
      <c r="FN181" s="129"/>
      <c r="FO181" s="129"/>
      <c r="FP181" s="129"/>
      <c r="FQ181" s="129"/>
      <c r="FR181" s="129"/>
      <c r="FS181" s="129"/>
      <c r="FT181" s="129"/>
      <c r="FU181" s="129"/>
      <c r="FV181" s="129"/>
      <c r="FW181" s="129"/>
      <c r="FX181" s="129"/>
      <c r="FY181" s="129"/>
      <c r="FZ181" s="129"/>
      <c r="GA181" s="129"/>
      <c r="GB181" s="129"/>
      <c r="GC181" s="129"/>
      <c r="GD181" s="129"/>
      <c r="GE181" s="129"/>
      <c r="GF181" s="129"/>
      <c r="GG181" s="129"/>
      <c r="GH181" s="129"/>
      <c r="GI181" s="129"/>
      <c r="GJ181" s="129"/>
      <c r="GK181" s="129"/>
      <c r="GL181" s="129"/>
      <c r="GM181" s="129"/>
      <c r="GN181" s="129"/>
      <c r="GO181" s="129"/>
      <c r="GP181" s="129"/>
      <c r="GQ181" s="129"/>
      <c r="GR181" s="129"/>
      <c r="GS181" s="129"/>
      <c r="GT181" s="129"/>
      <c r="GU181" s="129"/>
      <c r="GV181" s="129"/>
      <c r="GW181" s="129"/>
      <c r="GX181" s="129"/>
      <c r="GY181" s="129"/>
      <c r="GZ181" s="129"/>
      <c r="HA181" s="129"/>
      <c r="HB181" s="129"/>
      <c r="HC181" s="129"/>
      <c r="HD181" s="129"/>
      <c r="HE181" s="129"/>
      <c r="HF181" s="129"/>
      <c r="HG181" s="129"/>
      <c r="HH181" s="129"/>
      <c r="HI181" s="129"/>
      <c r="HJ181" s="129"/>
      <c r="HK181" s="129"/>
      <c r="HL181" s="129"/>
      <c r="HM181" s="129"/>
      <c r="HN181" s="129"/>
      <c r="HO181" s="129"/>
      <c r="HP181" s="129"/>
      <c r="HQ181" s="129"/>
      <c r="HR181" s="129"/>
      <c r="HS181" s="129"/>
      <c r="HT181" s="129"/>
      <c r="HU181" s="129"/>
      <c r="HV181" s="129"/>
      <c r="HW181" s="129"/>
      <c r="HX181" s="129"/>
      <c r="HY181" s="129"/>
      <c r="HZ181" s="129"/>
      <c r="IA181" s="129"/>
      <c r="IB181" s="129"/>
      <c r="IC181" s="129"/>
      <c r="ID181" s="129"/>
      <c r="IE181" s="129"/>
      <c r="IF181" s="129"/>
      <c r="IG181" s="129"/>
      <c r="IH181" s="129"/>
      <c r="II181" s="129"/>
      <c r="IJ181" s="129"/>
      <c r="IK181" s="129"/>
      <c r="IL181" s="129"/>
      <c r="IM181" s="129"/>
      <c r="IN181" s="129"/>
      <c r="IO181" s="129"/>
      <c r="IP181" s="129"/>
      <c r="IQ181" s="129"/>
      <c r="IR181" s="129"/>
      <c r="IS181" s="129"/>
      <c r="IT181" s="129"/>
      <c r="IU181" s="129"/>
      <c r="IV181" s="129"/>
      <c r="IW181" s="129"/>
    </row>
    <row r="182" spans="1:257" s="123" customFormat="1" ht="30" customHeight="1" x14ac:dyDescent="0.25">
      <c r="A182" s="64"/>
      <c r="B182" s="64"/>
      <c r="C182" s="64"/>
      <c r="D182" s="64"/>
      <c r="E182" s="64"/>
      <c r="F182" s="64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29"/>
      <c r="DF182" s="129"/>
      <c r="DG182" s="129"/>
      <c r="DH182" s="129"/>
      <c r="DI182" s="129"/>
      <c r="DJ182" s="129"/>
      <c r="DK182" s="129"/>
      <c r="DL182" s="129"/>
      <c r="DM182" s="129"/>
      <c r="DN182" s="129"/>
      <c r="DO182" s="129"/>
      <c r="DP182" s="129"/>
      <c r="DQ182" s="129"/>
      <c r="DR182" s="129"/>
      <c r="DS182" s="129"/>
      <c r="DT182" s="129"/>
      <c r="DU182" s="129"/>
      <c r="DV182" s="129"/>
      <c r="DW182" s="129"/>
      <c r="DX182" s="129"/>
      <c r="DY182" s="129"/>
      <c r="DZ182" s="129"/>
      <c r="EA182" s="129"/>
      <c r="EB182" s="129"/>
      <c r="EC182" s="129"/>
      <c r="ED182" s="129"/>
      <c r="EE182" s="129"/>
      <c r="EF182" s="129"/>
      <c r="EG182" s="129"/>
      <c r="EH182" s="129"/>
      <c r="EI182" s="129"/>
      <c r="EJ182" s="129"/>
      <c r="EK182" s="129"/>
      <c r="EL182" s="129"/>
      <c r="EM182" s="129"/>
      <c r="EN182" s="129"/>
      <c r="EO182" s="129"/>
      <c r="EP182" s="129"/>
      <c r="EQ182" s="129"/>
      <c r="ER182" s="129"/>
      <c r="ES182" s="129"/>
      <c r="ET182" s="129"/>
      <c r="EU182" s="129"/>
      <c r="EV182" s="129"/>
      <c r="EW182" s="129"/>
      <c r="EX182" s="129"/>
      <c r="EY182" s="129"/>
      <c r="EZ182" s="129"/>
      <c r="FA182" s="129"/>
      <c r="FB182" s="129"/>
      <c r="FC182" s="129"/>
      <c r="FD182" s="129"/>
      <c r="FE182" s="129"/>
      <c r="FF182" s="129"/>
      <c r="FG182" s="129"/>
      <c r="FH182" s="129"/>
      <c r="FI182" s="129"/>
      <c r="FJ182" s="129"/>
      <c r="FK182" s="129"/>
      <c r="FL182" s="129"/>
      <c r="FM182" s="129"/>
      <c r="FN182" s="129"/>
      <c r="FO182" s="129"/>
      <c r="FP182" s="129"/>
      <c r="FQ182" s="129"/>
      <c r="FR182" s="129"/>
      <c r="FS182" s="129"/>
      <c r="FT182" s="129"/>
      <c r="FU182" s="129"/>
      <c r="FV182" s="129"/>
      <c r="FW182" s="129"/>
      <c r="FX182" s="129"/>
      <c r="FY182" s="129"/>
      <c r="FZ182" s="129"/>
      <c r="GA182" s="129"/>
      <c r="GB182" s="129"/>
      <c r="GC182" s="129"/>
      <c r="GD182" s="129"/>
      <c r="GE182" s="129"/>
      <c r="GF182" s="129"/>
      <c r="GG182" s="129"/>
      <c r="GH182" s="129"/>
      <c r="GI182" s="129"/>
      <c r="GJ182" s="129"/>
      <c r="GK182" s="129"/>
      <c r="GL182" s="129"/>
      <c r="GM182" s="129"/>
      <c r="GN182" s="129"/>
      <c r="GO182" s="129"/>
      <c r="GP182" s="129"/>
      <c r="GQ182" s="129"/>
      <c r="GR182" s="129"/>
      <c r="GS182" s="129"/>
      <c r="GT182" s="129"/>
      <c r="GU182" s="129"/>
      <c r="GV182" s="129"/>
      <c r="GW182" s="129"/>
      <c r="GX182" s="129"/>
      <c r="GY182" s="129"/>
      <c r="GZ182" s="129"/>
      <c r="HA182" s="129"/>
      <c r="HB182" s="129"/>
      <c r="HC182" s="129"/>
      <c r="HD182" s="129"/>
      <c r="HE182" s="129"/>
      <c r="HF182" s="129"/>
      <c r="HG182" s="129"/>
      <c r="HH182" s="129"/>
      <c r="HI182" s="129"/>
      <c r="HJ182" s="129"/>
      <c r="HK182" s="129"/>
      <c r="HL182" s="129"/>
      <c r="HM182" s="129"/>
      <c r="HN182" s="129"/>
      <c r="HO182" s="129"/>
      <c r="HP182" s="129"/>
      <c r="HQ182" s="129"/>
      <c r="HR182" s="129"/>
      <c r="HS182" s="129"/>
      <c r="HT182" s="129"/>
      <c r="HU182" s="129"/>
      <c r="HV182" s="129"/>
      <c r="HW182" s="129"/>
      <c r="HX182" s="129"/>
      <c r="HY182" s="129"/>
      <c r="HZ182" s="129"/>
      <c r="IA182" s="129"/>
      <c r="IB182" s="129"/>
      <c r="IC182" s="129"/>
      <c r="ID182" s="129"/>
      <c r="IE182" s="129"/>
      <c r="IF182" s="129"/>
      <c r="IG182" s="129"/>
      <c r="IH182" s="129"/>
      <c r="II182" s="129"/>
      <c r="IJ182" s="129"/>
      <c r="IK182" s="129"/>
      <c r="IL182" s="129"/>
      <c r="IM182" s="129"/>
      <c r="IN182" s="129"/>
      <c r="IO182" s="129"/>
      <c r="IP182" s="129"/>
      <c r="IQ182" s="129"/>
      <c r="IR182" s="129"/>
      <c r="IS182" s="129"/>
      <c r="IT182" s="129"/>
      <c r="IU182" s="129"/>
      <c r="IV182" s="129"/>
      <c r="IW182" s="129"/>
    </row>
    <row r="183" spans="1:257" s="123" customFormat="1" ht="30" customHeight="1" x14ac:dyDescent="0.25">
      <c r="A183" s="64"/>
      <c r="B183" s="64"/>
      <c r="C183" s="64"/>
      <c r="D183" s="64"/>
      <c r="E183" s="64"/>
      <c r="F183" s="64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129"/>
      <c r="EF183" s="129"/>
      <c r="EG183" s="129"/>
      <c r="EH183" s="129"/>
      <c r="EI183" s="129"/>
      <c r="EJ183" s="129"/>
      <c r="EK183" s="129"/>
      <c r="EL183" s="129"/>
      <c r="EM183" s="129"/>
      <c r="EN183" s="129"/>
      <c r="EO183" s="129"/>
      <c r="EP183" s="129"/>
      <c r="EQ183" s="129"/>
      <c r="ER183" s="129"/>
      <c r="ES183" s="129"/>
      <c r="ET183" s="129"/>
      <c r="EU183" s="129"/>
      <c r="EV183" s="129"/>
      <c r="EW183" s="129"/>
      <c r="EX183" s="129"/>
      <c r="EY183" s="129"/>
      <c r="EZ183" s="129"/>
      <c r="FA183" s="129"/>
      <c r="FB183" s="129"/>
      <c r="FC183" s="129"/>
      <c r="FD183" s="129"/>
      <c r="FE183" s="129"/>
      <c r="FF183" s="129"/>
      <c r="FG183" s="129"/>
      <c r="FH183" s="129"/>
      <c r="FI183" s="129"/>
      <c r="FJ183" s="129"/>
      <c r="FK183" s="129"/>
      <c r="FL183" s="129"/>
      <c r="FM183" s="129"/>
      <c r="FN183" s="129"/>
      <c r="FO183" s="129"/>
      <c r="FP183" s="129"/>
      <c r="FQ183" s="129"/>
      <c r="FR183" s="129"/>
      <c r="FS183" s="129"/>
      <c r="FT183" s="129"/>
      <c r="FU183" s="129"/>
      <c r="FV183" s="129"/>
      <c r="FW183" s="129"/>
      <c r="FX183" s="129"/>
      <c r="FY183" s="129"/>
      <c r="FZ183" s="129"/>
      <c r="GA183" s="129"/>
      <c r="GB183" s="129"/>
      <c r="GC183" s="129"/>
      <c r="GD183" s="129"/>
      <c r="GE183" s="129"/>
      <c r="GF183" s="129"/>
      <c r="GG183" s="129"/>
      <c r="GH183" s="129"/>
      <c r="GI183" s="129"/>
      <c r="GJ183" s="129"/>
      <c r="GK183" s="129"/>
      <c r="GL183" s="129"/>
      <c r="GM183" s="129"/>
      <c r="GN183" s="129"/>
      <c r="GO183" s="129"/>
      <c r="GP183" s="129"/>
      <c r="GQ183" s="129"/>
      <c r="GR183" s="129"/>
      <c r="GS183" s="129"/>
      <c r="GT183" s="129"/>
      <c r="GU183" s="129"/>
      <c r="GV183" s="129"/>
      <c r="GW183" s="129"/>
      <c r="GX183" s="129"/>
      <c r="GY183" s="129"/>
      <c r="GZ183" s="129"/>
      <c r="HA183" s="129"/>
      <c r="HB183" s="129"/>
      <c r="HC183" s="129"/>
      <c r="HD183" s="129"/>
      <c r="HE183" s="129"/>
      <c r="HF183" s="129"/>
      <c r="HG183" s="129"/>
      <c r="HH183" s="129"/>
      <c r="HI183" s="129"/>
      <c r="HJ183" s="129"/>
      <c r="HK183" s="129"/>
      <c r="HL183" s="129"/>
      <c r="HM183" s="129"/>
      <c r="HN183" s="129"/>
      <c r="HO183" s="129"/>
      <c r="HP183" s="129"/>
      <c r="HQ183" s="129"/>
      <c r="HR183" s="129"/>
      <c r="HS183" s="129"/>
      <c r="HT183" s="129"/>
      <c r="HU183" s="129"/>
      <c r="HV183" s="129"/>
      <c r="HW183" s="129"/>
      <c r="HX183" s="129"/>
      <c r="HY183" s="129"/>
      <c r="HZ183" s="129"/>
      <c r="IA183" s="129"/>
      <c r="IB183" s="129"/>
      <c r="IC183" s="129"/>
      <c r="ID183" s="129"/>
      <c r="IE183" s="129"/>
      <c r="IF183" s="129"/>
      <c r="IG183" s="129"/>
      <c r="IH183" s="129"/>
      <c r="II183" s="129"/>
      <c r="IJ183" s="129"/>
      <c r="IK183" s="129"/>
      <c r="IL183" s="129"/>
      <c r="IM183" s="129"/>
      <c r="IN183" s="129"/>
      <c r="IO183" s="129"/>
      <c r="IP183" s="129"/>
      <c r="IQ183" s="129"/>
      <c r="IR183" s="129"/>
      <c r="IS183" s="129"/>
      <c r="IT183" s="129"/>
      <c r="IU183" s="129"/>
      <c r="IV183" s="129"/>
      <c r="IW183" s="129"/>
    </row>
    <row r="184" spans="1:257" s="123" customFormat="1" ht="30" customHeight="1" x14ac:dyDescent="0.25">
      <c r="A184" s="64"/>
      <c r="B184" s="64"/>
      <c r="C184" s="64"/>
      <c r="D184" s="64"/>
      <c r="E184" s="64"/>
      <c r="F184" s="64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/>
      <c r="DU184" s="129"/>
      <c r="DV184" s="129"/>
      <c r="DW184" s="129"/>
      <c r="DX184" s="129"/>
      <c r="DY184" s="129"/>
      <c r="DZ184" s="129"/>
      <c r="EA184" s="129"/>
      <c r="EB184" s="129"/>
      <c r="EC184" s="129"/>
      <c r="ED184" s="129"/>
      <c r="EE184" s="129"/>
      <c r="EF184" s="129"/>
      <c r="EG184" s="129"/>
      <c r="EH184" s="129"/>
      <c r="EI184" s="129"/>
      <c r="EJ184" s="129"/>
      <c r="EK184" s="129"/>
      <c r="EL184" s="129"/>
      <c r="EM184" s="129"/>
      <c r="EN184" s="129"/>
      <c r="EO184" s="129"/>
      <c r="EP184" s="129"/>
      <c r="EQ184" s="129"/>
      <c r="ER184" s="129"/>
      <c r="ES184" s="129"/>
      <c r="ET184" s="129"/>
      <c r="EU184" s="129"/>
      <c r="EV184" s="129"/>
      <c r="EW184" s="129"/>
      <c r="EX184" s="129"/>
      <c r="EY184" s="129"/>
      <c r="EZ184" s="129"/>
      <c r="FA184" s="129"/>
      <c r="FB184" s="129"/>
      <c r="FC184" s="129"/>
      <c r="FD184" s="129"/>
      <c r="FE184" s="129"/>
      <c r="FF184" s="129"/>
      <c r="FG184" s="129"/>
      <c r="FH184" s="129"/>
      <c r="FI184" s="129"/>
      <c r="FJ184" s="129"/>
      <c r="FK184" s="129"/>
      <c r="FL184" s="129"/>
      <c r="FM184" s="129"/>
      <c r="FN184" s="129"/>
      <c r="FO184" s="129"/>
      <c r="FP184" s="129"/>
      <c r="FQ184" s="129"/>
      <c r="FR184" s="129"/>
      <c r="FS184" s="129"/>
      <c r="FT184" s="129"/>
      <c r="FU184" s="129"/>
      <c r="FV184" s="129"/>
      <c r="FW184" s="129"/>
      <c r="FX184" s="129"/>
      <c r="FY184" s="129"/>
      <c r="FZ184" s="129"/>
      <c r="GA184" s="129"/>
      <c r="GB184" s="129"/>
      <c r="GC184" s="129"/>
      <c r="GD184" s="129"/>
      <c r="GE184" s="129"/>
      <c r="GF184" s="129"/>
      <c r="GG184" s="129"/>
      <c r="GH184" s="129"/>
      <c r="GI184" s="129"/>
      <c r="GJ184" s="129"/>
      <c r="GK184" s="129"/>
      <c r="GL184" s="129"/>
      <c r="GM184" s="129"/>
      <c r="GN184" s="129"/>
      <c r="GO184" s="129"/>
      <c r="GP184" s="129"/>
      <c r="GQ184" s="129"/>
      <c r="GR184" s="129"/>
      <c r="GS184" s="129"/>
      <c r="GT184" s="129"/>
      <c r="GU184" s="129"/>
      <c r="GV184" s="129"/>
      <c r="GW184" s="129"/>
      <c r="GX184" s="129"/>
      <c r="GY184" s="129"/>
      <c r="GZ184" s="129"/>
      <c r="HA184" s="129"/>
      <c r="HB184" s="129"/>
      <c r="HC184" s="129"/>
      <c r="HD184" s="129"/>
      <c r="HE184" s="129"/>
      <c r="HF184" s="129"/>
      <c r="HG184" s="129"/>
      <c r="HH184" s="129"/>
      <c r="HI184" s="129"/>
      <c r="HJ184" s="129"/>
      <c r="HK184" s="129"/>
      <c r="HL184" s="129"/>
      <c r="HM184" s="129"/>
      <c r="HN184" s="129"/>
      <c r="HO184" s="129"/>
      <c r="HP184" s="129"/>
      <c r="HQ184" s="129"/>
      <c r="HR184" s="129"/>
      <c r="HS184" s="129"/>
      <c r="HT184" s="129"/>
      <c r="HU184" s="129"/>
      <c r="HV184" s="129"/>
      <c r="HW184" s="129"/>
      <c r="HX184" s="129"/>
      <c r="HY184" s="129"/>
      <c r="HZ184" s="129"/>
      <c r="IA184" s="129"/>
      <c r="IB184" s="129"/>
      <c r="IC184" s="129"/>
      <c r="ID184" s="129"/>
      <c r="IE184" s="129"/>
      <c r="IF184" s="129"/>
      <c r="IG184" s="129"/>
      <c r="IH184" s="129"/>
      <c r="II184" s="129"/>
      <c r="IJ184" s="129"/>
      <c r="IK184" s="129"/>
      <c r="IL184" s="129"/>
      <c r="IM184" s="129"/>
      <c r="IN184" s="129"/>
      <c r="IO184" s="129"/>
      <c r="IP184" s="129"/>
      <c r="IQ184" s="129"/>
      <c r="IR184" s="129"/>
      <c r="IS184" s="129"/>
      <c r="IT184" s="129"/>
      <c r="IU184" s="129"/>
      <c r="IV184" s="129"/>
      <c r="IW184" s="129"/>
    </row>
    <row r="185" spans="1:257" s="123" customFormat="1" ht="30" customHeight="1" x14ac:dyDescent="0.25">
      <c r="A185" s="64"/>
      <c r="B185" s="64"/>
      <c r="C185" s="64"/>
      <c r="D185" s="64"/>
      <c r="E185" s="64"/>
      <c r="F185" s="64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9"/>
      <c r="DQ185" s="129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9"/>
      <c r="ED185" s="129"/>
      <c r="EE185" s="129"/>
      <c r="EF185" s="129"/>
      <c r="EG185" s="129"/>
      <c r="EH185" s="129"/>
      <c r="EI185" s="129"/>
      <c r="EJ185" s="129"/>
      <c r="EK185" s="129"/>
      <c r="EL185" s="129"/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  <c r="EY185" s="129"/>
      <c r="EZ185" s="129"/>
      <c r="FA185" s="129"/>
      <c r="FB185" s="129"/>
      <c r="FC185" s="129"/>
      <c r="FD185" s="129"/>
      <c r="FE185" s="129"/>
      <c r="FF185" s="129"/>
      <c r="FG185" s="129"/>
      <c r="FH185" s="129"/>
      <c r="FI185" s="129"/>
      <c r="FJ185" s="129"/>
      <c r="FK185" s="129"/>
      <c r="FL185" s="129"/>
      <c r="FM185" s="129"/>
      <c r="FN185" s="129"/>
      <c r="FO185" s="129"/>
      <c r="FP185" s="129"/>
      <c r="FQ185" s="129"/>
      <c r="FR185" s="129"/>
      <c r="FS185" s="129"/>
      <c r="FT185" s="129"/>
      <c r="FU185" s="129"/>
      <c r="FV185" s="129"/>
      <c r="FW185" s="129"/>
      <c r="FX185" s="129"/>
      <c r="FY185" s="129"/>
      <c r="FZ185" s="129"/>
      <c r="GA185" s="129"/>
      <c r="GB185" s="129"/>
      <c r="GC185" s="129"/>
      <c r="GD185" s="129"/>
      <c r="GE185" s="129"/>
      <c r="GF185" s="129"/>
      <c r="GG185" s="129"/>
      <c r="GH185" s="129"/>
      <c r="GI185" s="129"/>
      <c r="GJ185" s="129"/>
      <c r="GK185" s="129"/>
      <c r="GL185" s="129"/>
      <c r="GM185" s="129"/>
      <c r="GN185" s="129"/>
      <c r="GO185" s="129"/>
      <c r="GP185" s="129"/>
      <c r="GQ185" s="129"/>
      <c r="GR185" s="129"/>
      <c r="GS185" s="129"/>
      <c r="GT185" s="129"/>
      <c r="GU185" s="129"/>
      <c r="GV185" s="129"/>
      <c r="GW185" s="129"/>
      <c r="GX185" s="129"/>
      <c r="GY185" s="129"/>
      <c r="GZ185" s="129"/>
      <c r="HA185" s="129"/>
      <c r="HB185" s="129"/>
      <c r="HC185" s="129"/>
      <c r="HD185" s="129"/>
      <c r="HE185" s="129"/>
      <c r="HF185" s="129"/>
      <c r="HG185" s="129"/>
      <c r="HH185" s="129"/>
      <c r="HI185" s="129"/>
      <c r="HJ185" s="129"/>
      <c r="HK185" s="129"/>
      <c r="HL185" s="129"/>
      <c r="HM185" s="129"/>
      <c r="HN185" s="129"/>
      <c r="HO185" s="129"/>
      <c r="HP185" s="129"/>
      <c r="HQ185" s="129"/>
      <c r="HR185" s="129"/>
      <c r="HS185" s="129"/>
      <c r="HT185" s="129"/>
      <c r="HU185" s="129"/>
      <c r="HV185" s="129"/>
      <c r="HW185" s="129"/>
      <c r="HX185" s="129"/>
      <c r="HY185" s="129"/>
      <c r="HZ185" s="129"/>
      <c r="IA185" s="129"/>
      <c r="IB185" s="129"/>
      <c r="IC185" s="129"/>
      <c r="ID185" s="129"/>
      <c r="IE185" s="129"/>
      <c r="IF185" s="129"/>
      <c r="IG185" s="129"/>
      <c r="IH185" s="129"/>
      <c r="II185" s="129"/>
      <c r="IJ185" s="129"/>
      <c r="IK185" s="129"/>
      <c r="IL185" s="129"/>
      <c r="IM185" s="129"/>
      <c r="IN185" s="129"/>
      <c r="IO185" s="129"/>
      <c r="IP185" s="129"/>
      <c r="IQ185" s="129"/>
      <c r="IR185" s="129"/>
      <c r="IS185" s="129"/>
      <c r="IT185" s="129"/>
      <c r="IU185" s="129"/>
      <c r="IV185" s="129"/>
      <c r="IW185" s="129"/>
    </row>
    <row r="186" spans="1:257" s="123" customFormat="1" ht="30" customHeight="1" x14ac:dyDescent="0.25">
      <c r="A186" s="64"/>
      <c r="B186" s="64"/>
      <c r="C186" s="64"/>
      <c r="D186" s="64"/>
      <c r="E186" s="64"/>
      <c r="F186" s="64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29"/>
      <c r="DF186" s="129"/>
      <c r="DG186" s="129"/>
      <c r="DH186" s="129"/>
      <c r="DI186" s="129"/>
      <c r="DJ186" s="129"/>
      <c r="DK186" s="129"/>
      <c r="DL186" s="129"/>
      <c r="DM186" s="129"/>
      <c r="DN186" s="129"/>
      <c r="DO186" s="129"/>
      <c r="DP186" s="129"/>
      <c r="DQ186" s="129"/>
      <c r="DR186" s="129"/>
      <c r="DS186" s="129"/>
      <c r="DT186" s="129"/>
      <c r="DU186" s="129"/>
      <c r="DV186" s="129"/>
      <c r="DW186" s="129"/>
      <c r="DX186" s="129"/>
      <c r="DY186" s="129"/>
      <c r="DZ186" s="129"/>
      <c r="EA186" s="129"/>
      <c r="EB186" s="129"/>
      <c r="EC186" s="129"/>
      <c r="ED186" s="129"/>
      <c r="EE186" s="129"/>
      <c r="EF186" s="129"/>
      <c r="EG186" s="129"/>
      <c r="EH186" s="129"/>
      <c r="EI186" s="129"/>
      <c r="EJ186" s="129"/>
      <c r="EK186" s="129"/>
      <c r="EL186" s="129"/>
      <c r="EM186" s="129"/>
      <c r="EN186" s="129"/>
      <c r="EO186" s="129"/>
      <c r="EP186" s="129"/>
      <c r="EQ186" s="129"/>
      <c r="ER186" s="129"/>
      <c r="ES186" s="129"/>
      <c r="ET186" s="129"/>
      <c r="EU186" s="129"/>
      <c r="EV186" s="129"/>
      <c r="EW186" s="129"/>
      <c r="EX186" s="129"/>
      <c r="EY186" s="129"/>
      <c r="EZ186" s="129"/>
      <c r="FA186" s="129"/>
      <c r="FB186" s="129"/>
      <c r="FC186" s="129"/>
      <c r="FD186" s="129"/>
      <c r="FE186" s="129"/>
      <c r="FF186" s="129"/>
      <c r="FG186" s="129"/>
      <c r="FH186" s="129"/>
      <c r="FI186" s="129"/>
      <c r="FJ186" s="129"/>
      <c r="FK186" s="129"/>
      <c r="FL186" s="129"/>
      <c r="FM186" s="129"/>
      <c r="FN186" s="129"/>
      <c r="FO186" s="129"/>
      <c r="FP186" s="129"/>
      <c r="FQ186" s="129"/>
      <c r="FR186" s="129"/>
      <c r="FS186" s="129"/>
      <c r="FT186" s="129"/>
      <c r="FU186" s="129"/>
      <c r="FV186" s="129"/>
      <c r="FW186" s="129"/>
      <c r="FX186" s="129"/>
      <c r="FY186" s="129"/>
      <c r="FZ186" s="129"/>
      <c r="GA186" s="129"/>
      <c r="GB186" s="129"/>
      <c r="GC186" s="129"/>
      <c r="GD186" s="129"/>
      <c r="GE186" s="129"/>
      <c r="GF186" s="129"/>
      <c r="GG186" s="129"/>
      <c r="GH186" s="129"/>
      <c r="GI186" s="129"/>
      <c r="GJ186" s="129"/>
      <c r="GK186" s="129"/>
      <c r="GL186" s="129"/>
      <c r="GM186" s="129"/>
      <c r="GN186" s="129"/>
      <c r="GO186" s="129"/>
      <c r="GP186" s="129"/>
      <c r="GQ186" s="129"/>
      <c r="GR186" s="129"/>
      <c r="GS186" s="129"/>
      <c r="GT186" s="129"/>
      <c r="GU186" s="129"/>
      <c r="GV186" s="129"/>
      <c r="GW186" s="129"/>
      <c r="GX186" s="129"/>
      <c r="GY186" s="129"/>
      <c r="GZ186" s="129"/>
      <c r="HA186" s="129"/>
      <c r="HB186" s="129"/>
      <c r="HC186" s="129"/>
      <c r="HD186" s="129"/>
      <c r="HE186" s="129"/>
      <c r="HF186" s="129"/>
      <c r="HG186" s="129"/>
      <c r="HH186" s="129"/>
      <c r="HI186" s="129"/>
      <c r="HJ186" s="129"/>
      <c r="HK186" s="129"/>
      <c r="HL186" s="129"/>
      <c r="HM186" s="129"/>
      <c r="HN186" s="129"/>
      <c r="HO186" s="129"/>
      <c r="HP186" s="129"/>
      <c r="HQ186" s="129"/>
      <c r="HR186" s="129"/>
      <c r="HS186" s="129"/>
      <c r="HT186" s="129"/>
      <c r="HU186" s="129"/>
      <c r="HV186" s="129"/>
      <c r="HW186" s="129"/>
      <c r="HX186" s="129"/>
      <c r="HY186" s="129"/>
      <c r="HZ186" s="129"/>
      <c r="IA186" s="129"/>
      <c r="IB186" s="129"/>
      <c r="IC186" s="129"/>
      <c r="ID186" s="129"/>
      <c r="IE186" s="129"/>
      <c r="IF186" s="129"/>
      <c r="IG186" s="129"/>
      <c r="IH186" s="129"/>
      <c r="II186" s="129"/>
      <c r="IJ186" s="129"/>
      <c r="IK186" s="129"/>
      <c r="IL186" s="129"/>
      <c r="IM186" s="129"/>
      <c r="IN186" s="129"/>
      <c r="IO186" s="129"/>
      <c r="IP186" s="129"/>
      <c r="IQ186" s="129"/>
      <c r="IR186" s="129"/>
      <c r="IS186" s="129"/>
      <c r="IT186" s="129"/>
      <c r="IU186" s="129"/>
      <c r="IV186" s="129"/>
      <c r="IW186" s="129"/>
    </row>
    <row r="187" spans="1:257" s="123" customFormat="1" ht="30" customHeight="1" x14ac:dyDescent="0.25">
      <c r="A187" s="64"/>
      <c r="B187" s="64"/>
      <c r="C187" s="64"/>
      <c r="D187" s="64"/>
      <c r="E187" s="64"/>
      <c r="F187" s="64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9"/>
      <c r="DQ187" s="129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9"/>
      <c r="ED187" s="129"/>
      <c r="EE187" s="129"/>
      <c r="EF187" s="129"/>
      <c r="EG187" s="129"/>
      <c r="EH187" s="129"/>
      <c r="EI187" s="129"/>
      <c r="EJ187" s="129"/>
      <c r="EK187" s="129"/>
      <c r="EL187" s="129"/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  <c r="EY187" s="129"/>
      <c r="EZ187" s="129"/>
      <c r="FA187" s="129"/>
      <c r="FB187" s="129"/>
      <c r="FC187" s="129"/>
      <c r="FD187" s="129"/>
      <c r="FE187" s="129"/>
      <c r="FF187" s="129"/>
      <c r="FG187" s="129"/>
      <c r="FH187" s="129"/>
      <c r="FI187" s="129"/>
      <c r="FJ187" s="129"/>
      <c r="FK187" s="129"/>
      <c r="FL187" s="129"/>
      <c r="FM187" s="129"/>
      <c r="FN187" s="129"/>
      <c r="FO187" s="129"/>
      <c r="FP187" s="129"/>
      <c r="FQ187" s="129"/>
      <c r="FR187" s="129"/>
      <c r="FS187" s="129"/>
      <c r="FT187" s="129"/>
      <c r="FU187" s="129"/>
      <c r="FV187" s="129"/>
      <c r="FW187" s="129"/>
      <c r="FX187" s="129"/>
      <c r="FY187" s="129"/>
      <c r="FZ187" s="129"/>
      <c r="GA187" s="129"/>
      <c r="GB187" s="129"/>
      <c r="GC187" s="129"/>
      <c r="GD187" s="129"/>
      <c r="GE187" s="129"/>
      <c r="GF187" s="129"/>
      <c r="GG187" s="129"/>
      <c r="GH187" s="129"/>
      <c r="GI187" s="129"/>
      <c r="GJ187" s="129"/>
      <c r="GK187" s="129"/>
      <c r="GL187" s="129"/>
      <c r="GM187" s="129"/>
      <c r="GN187" s="129"/>
      <c r="GO187" s="129"/>
      <c r="GP187" s="129"/>
      <c r="GQ187" s="129"/>
      <c r="GR187" s="129"/>
      <c r="GS187" s="129"/>
      <c r="GT187" s="129"/>
      <c r="GU187" s="129"/>
      <c r="GV187" s="129"/>
      <c r="GW187" s="129"/>
      <c r="GX187" s="129"/>
      <c r="GY187" s="129"/>
      <c r="GZ187" s="129"/>
      <c r="HA187" s="129"/>
      <c r="HB187" s="129"/>
      <c r="HC187" s="129"/>
      <c r="HD187" s="129"/>
      <c r="HE187" s="129"/>
      <c r="HF187" s="129"/>
      <c r="HG187" s="129"/>
      <c r="HH187" s="129"/>
      <c r="HI187" s="129"/>
      <c r="HJ187" s="129"/>
      <c r="HK187" s="129"/>
      <c r="HL187" s="129"/>
      <c r="HM187" s="129"/>
      <c r="HN187" s="129"/>
      <c r="HO187" s="129"/>
      <c r="HP187" s="129"/>
      <c r="HQ187" s="129"/>
      <c r="HR187" s="129"/>
      <c r="HS187" s="129"/>
      <c r="HT187" s="129"/>
      <c r="HU187" s="129"/>
      <c r="HV187" s="129"/>
      <c r="HW187" s="129"/>
      <c r="HX187" s="129"/>
      <c r="HY187" s="129"/>
      <c r="HZ187" s="129"/>
      <c r="IA187" s="129"/>
      <c r="IB187" s="129"/>
      <c r="IC187" s="129"/>
      <c r="ID187" s="129"/>
      <c r="IE187" s="129"/>
      <c r="IF187" s="129"/>
      <c r="IG187" s="129"/>
      <c r="IH187" s="129"/>
      <c r="II187" s="129"/>
      <c r="IJ187" s="129"/>
      <c r="IK187" s="129"/>
      <c r="IL187" s="129"/>
      <c r="IM187" s="129"/>
      <c r="IN187" s="129"/>
      <c r="IO187" s="129"/>
      <c r="IP187" s="129"/>
      <c r="IQ187" s="129"/>
      <c r="IR187" s="129"/>
      <c r="IS187" s="129"/>
      <c r="IT187" s="129"/>
      <c r="IU187" s="129"/>
      <c r="IV187" s="129"/>
      <c r="IW187" s="129"/>
    </row>
    <row r="188" spans="1:257" s="123" customFormat="1" ht="30" customHeight="1" x14ac:dyDescent="0.25">
      <c r="A188" s="64"/>
      <c r="B188" s="64"/>
      <c r="C188" s="64"/>
      <c r="D188" s="64"/>
      <c r="E188" s="64"/>
      <c r="F188" s="64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29"/>
      <c r="DF188" s="129"/>
      <c r="DG188" s="129"/>
      <c r="DH188" s="129"/>
      <c r="DI188" s="129"/>
      <c r="DJ188" s="129"/>
      <c r="DK188" s="129"/>
      <c r="DL188" s="129"/>
      <c r="DM188" s="129"/>
      <c r="DN188" s="129"/>
      <c r="DO188" s="129"/>
      <c r="DP188" s="129"/>
      <c r="DQ188" s="129"/>
      <c r="DR188" s="129"/>
      <c r="DS188" s="129"/>
      <c r="DT188" s="129"/>
      <c r="DU188" s="129"/>
      <c r="DV188" s="129"/>
      <c r="DW188" s="129"/>
      <c r="DX188" s="129"/>
      <c r="DY188" s="129"/>
      <c r="DZ188" s="129"/>
      <c r="EA188" s="129"/>
      <c r="EB188" s="129"/>
      <c r="EC188" s="129"/>
      <c r="ED188" s="129"/>
      <c r="EE188" s="129"/>
      <c r="EF188" s="129"/>
      <c r="EG188" s="129"/>
      <c r="EH188" s="129"/>
      <c r="EI188" s="129"/>
      <c r="EJ188" s="129"/>
      <c r="EK188" s="129"/>
      <c r="EL188" s="129"/>
      <c r="EM188" s="129"/>
      <c r="EN188" s="129"/>
      <c r="EO188" s="129"/>
      <c r="EP188" s="129"/>
      <c r="EQ188" s="129"/>
      <c r="ER188" s="129"/>
      <c r="ES188" s="129"/>
      <c r="ET188" s="129"/>
      <c r="EU188" s="129"/>
      <c r="EV188" s="129"/>
      <c r="EW188" s="129"/>
      <c r="EX188" s="129"/>
      <c r="EY188" s="129"/>
      <c r="EZ188" s="129"/>
      <c r="FA188" s="129"/>
      <c r="FB188" s="129"/>
      <c r="FC188" s="129"/>
      <c r="FD188" s="129"/>
      <c r="FE188" s="129"/>
      <c r="FF188" s="129"/>
      <c r="FG188" s="129"/>
      <c r="FH188" s="129"/>
      <c r="FI188" s="129"/>
      <c r="FJ188" s="129"/>
      <c r="FK188" s="129"/>
      <c r="FL188" s="129"/>
      <c r="FM188" s="129"/>
      <c r="FN188" s="129"/>
      <c r="FO188" s="129"/>
      <c r="FP188" s="129"/>
      <c r="FQ188" s="129"/>
      <c r="FR188" s="129"/>
      <c r="FS188" s="129"/>
      <c r="FT188" s="129"/>
      <c r="FU188" s="129"/>
      <c r="FV188" s="129"/>
      <c r="FW188" s="129"/>
      <c r="FX188" s="129"/>
      <c r="FY188" s="129"/>
      <c r="FZ188" s="129"/>
      <c r="GA188" s="129"/>
      <c r="GB188" s="129"/>
      <c r="GC188" s="129"/>
      <c r="GD188" s="129"/>
      <c r="GE188" s="129"/>
      <c r="GF188" s="129"/>
      <c r="GG188" s="129"/>
      <c r="GH188" s="129"/>
      <c r="GI188" s="129"/>
      <c r="GJ188" s="129"/>
      <c r="GK188" s="129"/>
      <c r="GL188" s="129"/>
      <c r="GM188" s="129"/>
      <c r="GN188" s="129"/>
      <c r="GO188" s="129"/>
      <c r="GP188" s="129"/>
      <c r="GQ188" s="129"/>
      <c r="GR188" s="129"/>
      <c r="GS188" s="129"/>
      <c r="GT188" s="129"/>
      <c r="GU188" s="129"/>
      <c r="GV188" s="129"/>
      <c r="GW188" s="129"/>
      <c r="GX188" s="129"/>
      <c r="GY188" s="129"/>
      <c r="GZ188" s="129"/>
      <c r="HA188" s="129"/>
      <c r="HB188" s="129"/>
      <c r="HC188" s="129"/>
      <c r="HD188" s="129"/>
      <c r="HE188" s="129"/>
      <c r="HF188" s="129"/>
      <c r="HG188" s="129"/>
      <c r="HH188" s="129"/>
      <c r="HI188" s="129"/>
      <c r="HJ188" s="129"/>
      <c r="HK188" s="129"/>
      <c r="HL188" s="129"/>
      <c r="HM188" s="129"/>
      <c r="HN188" s="129"/>
      <c r="HO188" s="129"/>
      <c r="HP188" s="129"/>
      <c r="HQ188" s="129"/>
      <c r="HR188" s="129"/>
      <c r="HS188" s="129"/>
      <c r="HT188" s="129"/>
      <c r="HU188" s="129"/>
      <c r="HV188" s="129"/>
      <c r="HW188" s="129"/>
      <c r="HX188" s="129"/>
      <c r="HY188" s="129"/>
      <c r="HZ188" s="129"/>
      <c r="IA188" s="129"/>
      <c r="IB188" s="129"/>
      <c r="IC188" s="129"/>
      <c r="ID188" s="129"/>
      <c r="IE188" s="129"/>
      <c r="IF188" s="129"/>
      <c r="IG188" s="129"/>
      <c r="IH188" s="129"/>
      <c r="II188" s="129"/>
      <c r="IJ188" s="129"/>
      <c r="IK188" s="129"/>
      <c r="IL188" s="129"/>
      <c r="IM188" s="129"/>
      <c r="IN188" s="129"/>
      <c r="IO188" s="129"/>
      <c r="IP188" s="129"/>
      <c r="IQ188" s="129"/>
      <c r="IR188" s="129"/>
      <c r="IS188" s="129"/>
      <c r="IT188" s="129"/>
      <c r="IU188" s="129"/>
      <c r="IV188" s="129"/>
      <c r="IW188" s="129"/>
    </row>
    <row r="189" spans="1:257" s="123" customFormat="1" ht="30" customHeight="1" x14ac:dyDescent="0.25">
      <c r="A189" s="64"/>
      <c r="B189" s="64"/>
      <c r="C189" s="64"/>
      <c r="D189" s="64"/>
      <c r="E189" s="64"/>
      <c r="F189" s="64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9"/>
      <c r="EK189" s="129"/>
      <c r="EL189" s="129"/>
      <c r="EM189" s="129"/>
      <c r="EN189" s="129"/>
      <c r="EO189" s="129"/>
      <c r="EP189" s="129"/>
      <c r="EQ189" s="129"/>
      <c r="ER189" s="129"/>
      <c r="ES189" s="129"/>
      <c r="ET189" s="129"/>
      <c r="EU189" s="129"/>
      <c r="EV189" s="129"/>
      <c r="EW189" s="129"/>
      <c r="EX189" s="129"/>
      <c r="EY189" s="129"/>
      <c r="EZ189" s="129"/>
      <c r="FA189" s="129"/>
      <c r="FB189" s="129"/>
      <c r="FC189" s="129"/>
      <c r="FD189" s="129"/>
      <c r="FE189" s="129"/>
      <c r="FF189" s="129"/>
      <c r="FG189" s="129"/>
      <c r="FH189" s="129"/>
      <c r="FI189" s="129"/>
      <c r="FJ189" s="129"/>
      <c r="FK189" s="129"/>
      <c r="FL189" s="129"/>
      <c r="FM189" s="129"/>
      <c r="FN189" s="129"/>
      <c r="FO189" s="129"/>
      <c r="FP189" s="129"/>
      <c r="FQ189" s="129"/>
      <c r="FR189" s="129"/>
      <c r="FS189" s="129"/>
      <c r="FT189" s="129"/>
      <c r="FU189" s="129"/>
      <c r="FV189" s="129"/>
      <c r="FW189" s="129"/>
      <c r="FX189" s="129"/>
      <c r="FY189" s="129"/>
      <c r="FZ189" s="129"/>
      <c r="GA189" s="129"/>
      <c r="GB189" s="129"/>
      <c r="GC189" s="129"/>
      <c r="GD189" s="129"/>
      <c r="GE189" s="129"/>
      <c r="GF189" s="129"/>
      <c r="GG189" s="129"/>
      <c r="GH189" s="129"/>
      <c r="GI189" s="129"/>
      <c r="GJ189" s="129"/>
      <c r="GK189" s="129"/>
      <c r="GL189" s="129"/>
      <c r="GM189" s="129"/>
      <c r="GN189" s="129"/>
      <c r="GO189" s="129"/>
      <c r="GP189" s="129"/>
      <c r="GQ189" s="129"/>
      <c r="GR189" s="129"/>
      <c r="GS189" s="129"/>
      <c r="GT189" s="129"/>
      <c r="GU189" s="129"/>
      <c r="GV189" s="129"/>
      <c r="GW189" s="129"/>
      <c r="GX189" s="129"/>
      <c r="GY189" s="129"/>
      <c r="GZ189" s="129"/>
      <c r="HA189" s="129"/>
      <c r="HB189" s="129"/>
      <c r="HC189" s="129"/>
      <c r="HD189" s="129"/>
      <c r="HE189" s="129"/>
      <c r="HF189" s="129"/>
      <c r="HG189" s="129"/>
      <c r="HH189" s="129"/>
      <c r="HI189" s="129"/>
      <c r="HJ189" s="129"/>
      <c r="HK189" s="129"/>
      <c r="HL189" s="129"/>
      <c r="HM189" s="129"/>
      <c r="HN189" s="129"/>
      <c r="HO189" s="129"/>
      <c r="HP189" s="129"/>
      <c r="HQ189" s="129"/>
      <c r="HR189" s="129"/>
      <c r="HS189" s="129"/>
      <c r="HT189" s="129"/>
      <c r="HU189" s="129"/>
      <c r="HV189" s="129"/>
      <c r="HW189" s="129"/>
      <c r="HX189" s="129"/>
      <c r="HY189" s="129"/>
      <c r="HZ189" s="129"/>
      <c r="IA189" s="129"/>
      <c r="IB189" s="129"/>
      <c r="IC189" s="129"/>
      <c r="ID189" s="129"/>
      <c r="IE189" s="129"/>
      <c r="IF189" s="129"/>
      <c r="IG189" s="129"/>
      <c r="IH189" s="129"/>
      <c r="II189" s="129"/>
      <c r="IJ189" s="129"/>
      <c r="IK189" s="129"/>
      <c r="IL189" s="129"/>
      <c r="IM189" s="129"/>
      <c r="IN189" s="129"/>
      <c r="IO189" s="129"/>
      <c r="IP189" s="129"/>
      <c r="IQ189" s="129"/>
      <c r="IR189" s="129"/>
      <c r="IS189" s="129"/>
      <c r="IT189" s="129"/>
      <c r="IU189" s="129"/>
      <c r="IV189" s="129"/>
      <c r="IW189" s="129"/>
    </row>
    <row r="190" spans="1:257" s="123" customFormat="1" ht="30" customHeight="1" x14ac:dyDescent="0.25">
      <c r="A190" s="64"/>
      <c r="B190" s="64"/>
      <c r="C190" s="64"/>
      <c r="D190" s="64"/>
      <c r="E190" s="64"/>
      <c r="F190" s="64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29"/>
      <c r="DF190" s="129"/>
      <c r="DG190" s="129"/>
      <c r="DH190" s="129"/>
      <c r="DI190" s="129"/>
      <c r="DJ190" s="129"/>
      <c r="DK190" s="129"/>
      <c r="DL190" s="129"/>
      <c r="DM190" s="129"/>
      <c r="DN190" s="129"/>
      <c r="DO190" s="129"/>
      <c r="DP190" s="129"/>
      <c r="DQ190" s="129"/>
      <c r="DR190" s="129"/>
      <c r="DS190" s="129"/>
      <c r="DT190" s="129"/>
      <c r="DU190" s="129"/>
      <c r="DV190" s="129"/>
      <c r="DW190" s="129"/>
      <c r="DX190" s="129"/>
      <c r="DY190" s="129"/>
      <c r="DZ190" s="129"/>
      <c r="EA190" s="129"/>
      <c r="EB190" s="129"/>
      <c r="EC190" s="129"/>
      <c r="ED190" s="129"/>
      <c r="EE190" s="129"/>
      <c r="EF190" s="129"/>
      <c r="EG190" s="129"/>
      <c r="EH190" s="129"/>
      <c r="EI190" s="129"/>
      <c r="EJ190" s="129"/>
      <c r="EK190" s="129"/>
      <c r="EL190" s="129"/>
      <c r="EM190" s="129"/>
      <c r="EN190" s="129"/>
      <c r="EO190" s="129"/>
      <c r="EP190" s="129"/>
      <c r="EQ190" s="129"/>
      <c r="ER190" s="129"/>
      <c r="ES190" s="129"/>
      <c r="ET190" s="129"/>
      <c r="EU190" s="129"/>
      <c r="EV190" s="129"/>
      <c r="EW190" s="129"/>
      <c r="EX190" s="129"/>
      <c r="EY190" s="129"/>
      <c r="EZ190" s="129"/>
      <c r="FA190" s="129"/>
      <c r="FB190" s="129"/>
      <c r="FC190" s="129"/>
      <c r="FD190" s="129"/>
      <c r="FE190" s="129"/>
      <c r="FF190" s="129"/>
      <c r="FG190" s="129"/>
      <c r="FH190" s="129"/>
      <c r="FI190" s="129"/>
      <c r="FJ190" s="129"/>
      <c r="FK190" s="129"/>
      <c r="FL190" s="129"/>
      <c r="FM190" s="129"/>
      <c r="FN190" s="129"/>
      <c r="FO190" s="129"/>
      <c r="FP190" s="129"/>
      <c r="FQ190" s="129"/>
      <c r="FR190" s="129"/>
      <c r="FS190" s="129"/>
      <c r="FT190" s="129"/>
      <c r="FU190" s="129"/>
      <c r="FV190" s="129"/>
      <c r="FW190" s="129"/>
      <c r="FX190" s="129"/>
      <c r="FY190" s="129"/>
      <c r="FZ190" s="129"/>
      <c r="GA190" s="129"/>
      <c r="GB190" s="129"/>
      <c r="GC190" s="129"/>
      <c r="GD190" s="129"/>
      <c r="GE190" s="129"/>
      <c r="GF190" s="129"/>
      <c r="GG190" s="129"/>
      <c r="GH190" s="129"/>
      <c r="GI190" s="129"/>
      <c r="GJ190" s="129"/>
      <c r="GK190" s="129"/>
      <c r="GL190" s="129"/>
      <c r="GM190" s="129"/>
      <c r="GN190" s="129"/>
      <c r="GO190" s="129"/>
      <c r="GP190" s="129"/>
      <c r="GQ190" s="129"/>
      <c r="GR190" s="129"/>
      <c r="GS190" s="129"/>
      <c r="GT190" s="129"/>
      <c r="GU190" s="129"/>
      <c r="GV190" s="129"/>
      <c r="GW190" s="129"/>
      <c r="GX190" s="129"/>
      <c r="GY190" s="129"/>
      <c r="GZ190" s="129"/>
      <c r="HA190" s="129"/>
      <c r="HB190" s="129"/>
      <c r="HC190" s="129"/>
      <c r="HD190" s="129"/>
      <c r="HE190" s="129"/>
      <c r="HF190" s="129"/>
      <c r="HG190" s="129"/>
      <c r="HH190" s="129"/>
      <c r="HI190" s="129"/>
      <c r="HJ190" s="129"/>
      <c r="HK190" s="129"/>
      <c r="HL190" s="129"/>
      <c r="HM190" s="129"/>
      <c r="HN190" s="129"/>
      <c r="HO190" s="129"/>
      <c r="HP190" s="129"/>
      <c r="HQ190" s="129"/>
      <c r="HR190" s="129"/>
      <c r="HS190" s="129"/>
      <c r="HT190" s="129"/>
      <c r="HU190" s="129"/>
      <c r="HV190" s="129"/>
      <c r="HW190" s="129"/>
      <c r="HX190" s="129"/>
      <c r="HY190" s="129"/>
      <c r="HZ190" s="129"/>
      <c r="IA190" s="129"/>
      <c r="IB190" s="129"/>
      <c r="IC190" s="129"/>
      <c r="ID190" s="129"/>
      <c r="IE190" s="129"/>
      <c r="IF190" s="129"/>
      <c r="IG190" s="129"/>
      <c r="IH190" s="129"/>
      <c r="II190" s="129"/>
      <c r="IJ190" s="129"/>
      <c r="IK190" s="129"/>
      <c r="IL190" s="129"/>
      <c r="IM190" s="129"/>
      <c r="IN190" s="129"/>
      <c r="IO190" s="129"/>
      <c r="IP190" s="129"/>
      <c r="IQ190" s="129"/>
      <c r="IR190" s="129"/>
      <c r="IS190" s="129"/>
      <c r="IT190" s="129"/>
      <c r="IU190" s="129"/>
      <c r="IV190" s="129"/>
      <c r="IW190" s="129"/>
    </row>
    <row r="191" spans="1:257" s="123" customFormat="1" ht="30" customHeight="1" x14ac:dyDescent="0.25">
      <c r="A191" s="64"/>
      <c r="B191" s="64"/>
      <c r="C191" s="64"/>
      <c r="D191" s="64"/>
      <c r="E191" s="64"/>
      <c r="F191" s="64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9"/>
      <c r="DQ191" s="129"/>
      <c r="DR191" s="129"/>
      <c r="DS191" s="129"/>
      <c r="DT191" s="129"/>
      <c r="DU191" s="129"/>
      <c r="DV191" s="129"/>
      <c r="DW191" s="129"/>
      <c r="DX191" s="129"/>
      <c r="DY191" s="129"/>
      <c r="DZ191" s="129"/>
      <c r="EA191" s="129"/>
      <c r="EB191" s="129"/>
      <c r="EC191" s="129"/>
      <c r="ED191" s="129"/>
      <c r="EE191" s="129"/>
      <c r="EF191" s="129"/>
      <c r="EG191" s="129"/>
      <c r="EH191" s="129"/>
      <c r="EI191" s="129"/>
      <c r="EJ191" s="129"/>
      <c r="EK191" s="129"/>
      <c r="EL191" s="129"/>
      <c r="EM191" s="129"/>
      <c r="EN191" s="129"/>
      <c r="EO191" s="129"/>
      <c r="EP191" s="129"/>
      <c r="EQ191" s="129"/>
      <c r="ER191" s="129"/>
      <c r="ES191" s="129"/>
      <c r="ET191" s="129"/>
      <c r="EU191" s="129"/>
      <c r="EV191" s="129"/>
      <c r="EW191" s="129"/>
      <c r="EX191" s="129"/>
      <c r="EY191" s="129"/>
      <c r="EZ191" s="129"/>
      <c r="FA191" s="129"/>
      <c r="FB191" s="129"/>
      <c r="FC191" s="129"/>
      <c r="FD191" s="129"/>
      <c r="FE191" s="129"/>
      <c r="FF191" s="129"/>
      <c r="FG191" s="129"/>
      <c r="FH191" s="129"/>
      <c r="FI191" s="129"/>
      <c r="FJ191" s="129"/>
      <c r="FK191" s="129"/>
      <c r="FL191" s="129"/>
      <c r="FM191" s="129"/>
      <c r="FN191" s="129"/>
      <c r="FO191" s="129"/>
      <c r="FP191" s="129"/>
      <c r="FQ191" s="129"/>
      <c r="FR191" s="129"/>
      <c r="FS191" s="129"/>
      <c r="FT191" s="129"/>
      <c r="FU191" s="129"/>
      <c r="FV191" s="129"/>
      <c r="FW191" s="129"/>
      <c r="FX191" s="129"/>
      <c r="FY191" s="129"/>
      <c r="FZ191" s="129"/>
      <c r="GA191" s="129"/>
      <c r="GB191" s="129"/>
      <c r="GC191" s="129"/>
      <c r="GD191" s="129"/>
      <c r="GE191" s="129"/>
      <c r="GF191" s="129"/>
      <c r="GG191" s="129"/>
      <c r="GH191" s="129"/>
      <c r="GI191" s="129"/>
      <c r="GJ191" s="129"/>
      <c r="GK191" s="129"/>
      <c r="GL191" s="129"/>
      <c r="GM191" s="129"/>
      <c r="GN191" s="129"/>
      <c r="GO191" s="129"/>
      <c r="GP191" s="129"/>
      <c r="GQ191" s="129"/>
      <c r="GR191" s="129"/>
      <c r="GS191" s="129"/>
      <c r="GT191" s="129"/>
      <c r="GU191" s="129"/>
      <c r="GV191" s="129"/>
      <c r="GW191" s="129"/>
      <c r="GX191" s="129"/>
      <c r="GY191" s="129"/>
      <c r="GZ191" s="129"/>
      <c r="HA191" s="129"/>
      <c r="HB191" s="129"/>
      <c r="HC191" s="129"/>
      <c r="HD191" s="129"/>
      <c r="HE191" s="129"/>
      <c r="HF191" s="129"/>
      <c r="HG191" s="129"/>
      <c r="HH191" s="129"/>
      <c r="HI191" s="129"/>
      <c r="HJ191" s="129"/>
      <c r="HK191" s="129"/>
      <c r="HL191" s="129"/>
      <c r="HM191" s="129"/>
      <c r="HN191" s="129"/>
      <c r="HO191" s="129"/>
      <c r="HP191" s="129"/>
      <c r="HQ191" s="129"/>
      <c r="HR191" s="129"/>
      <c r="HS191" s="129"/>
      <c r="HT191" s="129"/>
      <c r="HU191" s="129"/>
      <c r="HV191" s="129"/>
      <c r="HW191" s="129"/>
      <c r="HX191" s="129"/>
      <c r="HY191" s="129"/>
      <c r="HZ191" s="129"/>
      <c r="IA191" s="129"/>
      <c r="IB191" s="129"/>
      <c r="IC191" s="129"/>
      <c r="ID191" s="129"/>
      <c r="IE191" s="129"/>
      <c r="IF191" s="129"/>
      <c r="IG191" s="129"/>
      <c r="IH191" s="129"/>
      <c r="II191" s="129"/>
      <c r="IJ191" s="129"/>
      <c r="IK191" s="129"/>
      <c r="IL191" s="129"/>
      <c r="IM191" s="129"/>
      <c r="IN191" s="129"/>
      <c r="IO191" s="129"/>
      <c r="IP191" s="129"/>
      <c r="IQ191" s="129"/>
      <c r="IR191" s="129"/>
      <c r="IS191" s="129"/>
      <c r="IT191" s="129"/>
      <c r="IU191" s="129"/>
      <c r="IV191" s="129"/>
      <c r="IW191" s="129"/>
    </row>
    <row r="192" spans="1:257" s="123" customFormat="1" ht="30" customHeight="1" x14ac:dyDescent="0.25">
      <c r="A192" s="64"/>
      <c r="B192" s="64"/>
      <c r="C192" s="64"/>
      <c r="D192" s="64"/>
      <c r="E192" s="64"/>
      <c r="F192" s="64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29"/>
      <c r="DF192" s="129"/>
      <c r="DG192" s="129"/>
      <c r="DH192" s="129"/>
      <c r="DI192" s="129"/>
      <c r="DJ192" s="129"/>
      <c r="DK192" s="129"/>
      <c r="DL192" s="129"/>
      <c r="DM192" s="129"/>
      <c r="DN192" s="129"/>
      <c r="DO192" s="129"/>
      <c r="DP192" s="129"/>
      <c r="DQ192" s="129"/>
      <c r="DR192" s="129"/>
      <c r="DS192" s="129"/>
      <c r="DT192" s="129"/>
      <c r="DU192" s="129"/>
      <c r="DV192" s="129"/>
      <c r="DW192" s="129"/>
      <c r="DX192" s="129"/>
      <c r="DY192" s="129"/>
      <c r="DZ192" s="129"/>
      <c r="EA192" s="129"/>
      <c r="EB192" s="129"/>
      <c r="EC192" s="129"/>
      <c r="ED192" s="129"/>
      <c r="EE192" s="129"/>
      <c r="EF192" s="129"/>
      <c r="EG192" s="129"/>
      <c r="EH192" s="129"/>
      <c r="EI192" s="129"/>
      <c r="EJ192" s="129"/>
      <c r="EK192" s="129"/>
      <c r="EL192" s="129"/>
      <c r="EM192" s="129"/>
      <c r="EN192" s="129"/>
      <c r="EO192" s="129"/>
      <c r="EP192" s="129"/>
      <c r="EQ192" s="129"/>
      <c r="ER192" s="129"/>
      <c r="ES192" s="129"/>
      <c r="ET192" s="129"/>
      <c r="EU192" s="129"/>
      <c r="EV192" s="129"/>
      <c r="EW192" s="129"/>
      <c r="EX192" s="129"/>
      <c r="EY192" s="129"/>
      <c r="EZ192" s="129"/>
      <c r="FA192" s="129"/>
      <c r="FB192" s="129"/>
      <c r="FC192" s="129"/>
      <c r="FD192" s="129"/>
      <c r="FE192" s="129"/>
      <c r="FF192" s="129"/>
      <c r="FG192" s="129"/>
      <c r="FH192" s="129"/>
      <c r="FI192" s="129"/>
      <c r="FJ192" s="129"/>
      <c r="FK192" s="129"/>
      <c r="FL192" s="129"/>
      <c r="FM192" s="129"/>
      <c r="FN192" s="129"/>
      <c r="FO192" s="129"/>
      <c r="FP192" s="129"/>
      <c r="FQ192" s="129"/>
      <c r="FR192" s="129"/>
      <c r="FS192" s="129"/>
      <c r="FT192" s="129"/>
      <c r="FU192" s="129"/>
      <c r="FV192" s="129"/>
      <c r="FW192" s="129"/>
      <c r="FX192" s="129"/>
      <c r="FY192" s="129"/>
      <c r="FZ192" s="129"/>
      <c r="GA192" s="129"/>
      <c r="GB192" s="129"/>
      <c r="GC192" s="129"/>
      <c r="GD192" s="129"/>
      <c r="GE192" s="129"/>
      <c r="GF192" s="129"/>
      <c r="GG192" s="129"/>
      <c r="GH192" s="129"/>
      <c r="GI192" s="129"/>
      <c r="GJ192" s="129"/>
      <c r="GK192" s="129"/>
      <c r="GL192" s="129"/>
      <c r="GM192" s="129"/>
      <c r="GN192" s="129"/>
      <c r="GO192" s="129"/>
      <c r="GP192" s="129"/>
      <c r="GQ192" s="129"/>
      <c r="GR192" s="129"/>
      <c r="GS192" s="129"/>
      <c r="GT192" s="129"/>
      <c r="GU192" s="129"/>
      <c r="GV192" s="129"/>
      <c r="GW192" s="129"/>
      <c r="GX192" s="129"/>
      <c r="GY192" s="129"/>
      <c r="GZ192" s="129"/>
      <c r="HA192" s="129"/>
      <c r="HB192" s="129"/>
      <c r="HC192" s="129"/>
      <c r="HD192" s="129"/>
      <c r="HE192" s="129"/>
      <c r="HF192" s="129"/>
      <c r="HG192" s="129"/>
      <c r="HH192" s="129"/>
      <c r="HI192" s="129"/>
      <c r="HJ192" s="129"/>
      <c r="HK192" s="129"/>
      <c r="HL192" s="129"/>
      <c r="HM192" s="129"/>
      <c r="HN192" s="129"/>
      <c r="HO192" s="129"/>
      <c r="HP192" s="129"/>
      <c r="HQ192" s="129"/>
      <c r="HR192" s="129"/>
      <c r="HS192" s="129"/>
      <c r="HT192" s="129"/>
      <c r="HU192" s="129"/>
      <c r="HV192" s="129"/>
      <c r="HW192" s="129"/>
      <c r="HX192" s="129"/>
      <c r="HY192" s="129"/>
      <c r="HZ192" s="129"/>
      <c r="IA192" s="129"/>
      <c r="IB192" s="129"/>
      <c r="IC192" s="129"/>
      <c r="ID192" s="129"/>
      <c r="IE192" s="129"/>
      <c r="IF192" s="129"/>
      <c r="IG192" s="129"/>
      <c r="IH192" s="129"/>
      <c r="II192" s="129"/>
      <c r="IJ192" s="129"/>
      <c r="IK192" s="129"/>
      <c r="IL192" s="129"/>
      <c r="IM192" s="129"/>
      <c r="IN192" s="129"/>
      <c r="IO192" s="129"/>
      <c r="IP192" s="129"/>
      <c r="IQ192" s="129"/>
      <c r="IR192" s="129"/>
      <c r="IS192" s="129"/>
      <c r="IT192" s="129"/>
      <c r="IU192" s="129"/>
      <c r="IV192" s="129"/>
      <c r="IW192" s="129"/>
    </row>
    <row r="193" spans="1:257" s="123" customFormat="1" ht="30" customHeight="1" x14ac:dyDescent="0.25">
      <c r="A193" s="64"/>
      <c r="B193" s="64"/>
      <c r="C193" s="64"/>
      <c r="D193" s="64"/>
      <c r="E193" s="64"/>
      <c r="F193" s="64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29"/>
      <c r="DF193" s="129"/>
      <c r="DG193" s="129"/>
      <c r="DH193" s="129"/>
      <c r="DI193" s="129"/>
      <c r="DJ193" s="129"/>
      <c r="DK193" s="129"/>
      <c r="DL193" s="129"/>
      <c r="DM193" s="129"/>
      <c r="DN193" s="129"/>
      <c r="DO193" s="129"/>
      <c r="DP193" s="129"/>
      <c r="DQ193" s="129"/>
      <c r="DR193" s="129"/>
      <c r="DS193" s="129"/>
      <c r="DT193" s="129"/>
      <c r="DU193" s="129"/>
      <c r="DV193" s="129"/>
      <c r="DW193" s="129"/>
      <c r="DX193" s="129"/>
      <c r="DY193" s="129"/>
      <c r="DZ193" s="129"/>
      <c r="EA193" s="129"/>
      <c r="EB193" s="129"/>
      <c r="EC193" s="129"/>
      <c r="ED193" s="129"/>
      <c r="EE193" s="129"/>
      <c r="EF193" s="129"/>
      <c r="EG193" s="129"/>
      <c r="EH193" s="129"/>
      <c r="EI193" s="129"/>
      <c r="EJ193" s="129"/>
      <c r="EK193" s="129"/>
      <c r="EL193" s="129"/>
      <c r="EM193" s="129"/>
      <c r="EN193" s="129"/>
      <c r="EO193" s="129"/>
      <c r="EP193" s="129"/>
      <c r="EQ193" s="129"/>
      <c r="ER193" s="129"/>
      <c r="ES193" s="129"/>
      <c r="ET193" s="129"/>
      <c r="EU193" s="129"/>
      <c r="EV193" s="129"/>
      <c r="EW193" s="129"/>
      <c r="EX193" s="129"/>
      <c r="EY193" s="129"/>
      <c r="EZ193" s="129"/>
      <c r="FA193" s="129"/>
      <c r="FB193" s="129"/>
      <c r="FC193" s="129"/>
      <c r="FD193" s="129"/>
      <c r="FE193" s="129"/>
      <c r="FF193" s="129"/>
      <c r="FG193" s="129"/>
      <c r="FH193" s="129"/>
      <c r="FI193" s="129"/>
      <c r="FJ193" s="129"/>
      <c r="FK193" s="129"/>
      <c r="FL193" s="129"/>
      <c r="FM193" s="129"/>
      <c r="FN193" s="129"/>
      <c r="FO193" s="129"/>
      <c r="FP193" s="129"/>
      <c r="FQ193" s="129"/>
      <c r="FR193" s="129"/>
      <c r="FS193" s="129"/>
      <c r="FT193" s="129"/>
      <c r="FU193" s="129"/>
      <c r="FV193" s="129"/>
      <c r="FW193" s="129"/>
      <c r="FX193" s="129"/>
      <c r="FY193" s="129"/>
      <c r="FZ193" s="129"/>
      <c r="GA193" s="129"/>
      <c r="GB193" s="129"/>
      <c r="GC193" s="129"/>
      <c r="GD193" s="129"/>
      <c r="GE193" s="129"/>
      <c r="GF193" s="129"/>
      <c r="GG193" s="129"/>
      <c r="GH193" s="129"/>
      <c r="GI193" s="129"/>
      <c r="GJ193" s="129"/>
      <c r="GK193" s="129"/>
      <c r="GL193" s="129"/>
      <c r="GM193" s="129"/>
      <c r="GN193" s="129"/>
      <c r="GO193" s="129"/>
      <c r="GP193" s="129"/>
      <c r="GQ193" s="129"/>
      <c r="GR193" s="129"/>
      <c r="GS193" s="129"/>
      <c r="GT193" s="129"/>
      <c r="GU193" s="129"/>
      <c r="GV193" s="129"/>
      <c r="GW193" s="129"/>
      <c r="GX193" s="129"/>
      <c r="GY193" s="129"/>
      <c r="GZ193" s="129"/>
      <c r="HA193" s="129"/>
      <c r="HB193" s="129"/>
      <c r="HC193" s="129"/>
      <c r="HD193" s="129"/>
      <c r="HE193" s="129"/>
      <c r="HF193" s="129"/>
      <c r="HG193" s="129"/>
      <c r="HH193" s="129"/>
      <c r="HI193" s="129"/>
      <c r="HJ193" s="129"/>
      <c r="HK193" s="129"/>
      <c r="HL193" s="129"/>
      <c r="HM193" s="129"/>
      <c r="HN193" s="129"/>
      <c r="HO193" s="129"/>
      <c r="HP193" s="129"/>
      <c r="HQ193" s="129"/>
      <c r="HR193" s="129"/>
      <c r="HS193" s="129"/>
      <c r="HT193" s="129"/>
      <c r="HU193" s="129"/>
      <c r="HV193" s="129"/>
      <c r="HW193" s="129"/>
      <c r="HX193" s="129"/>
      <c r="HY193" s="129"/>
      <c r="HZ193" s="129"/>
      <c r="IA193" s="129"/>
      <c r="IB193" s="129"/>
      <c r="IC193" s="129"/>
      <c r="ID193" s="129"/>
      <c r="IE193" s="129"/>
      <c r="IF193" s="129"/>
      <c r="IG193" s="129"/>
      <c r="IH193" s="129"/>
      <c r="II193" s="129"/>
      <c r="IJ193" s="129"/>
      <c r="IK193" s="129"/>
      <c r="IL193" s="129"/>
      <c r="IM193" s="129"/>
      <c r="IN193" s="129"/>
      <c r="IO193" s="129"/>
      <c r="IP193" s="129"/>
      <c r="IQ193" s="129"/>
      <c r="IR193" s="129"/>
      <c r="IS193" s="129"/>
      <c r="IT193" s="129"/>
      <c r="IU193" s="129"/>
      <c r="IV193" s="129"/>
      <c r="IW193" s="129"/>
    </row>
    <row r="194" spans="1:257" s="123" customFormat="1" ht="30" customHeight="1" x14ac:dyDescent="0.25">
      <c r="A194" s="64"/>
      <c r="B194" s="64"/>
      <c r="C194" s="64"/>
      <c r="D194" s="64"/>
      <c r="E194" s="64"/>
      <c r="F194" s="64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29"/>
      <c r="DF194" s="129"/>
      <c r="DG194" s="129"/>
      <c r="DH194" s="129"/>
      <c r="DI194" s="129"/>
      <c r="DJ194" s="129"/>
      <c r="DK194" s="129"/>
      <c r="DL194" s="129"/>
      <c r="DM194" s="129"/>
      <c r="DN194" s="129"/>
      <c r="DO194" s="129"/>
      <c r="DP194" s="129"/>
      <c r="DQ194" s="129"/>
      <c r="DR194" s="129"/>
      <c r="DS194" s="129"/>
      <c r="DT194" s="129"/>
      <c r="DU194" s="129"/>
      <c r="DV194" s="129"/>
      <c r="DW194" s="129"/>
      <c r="DX194" s="129"/>
      <c r="DY194" s="129"/>
      <c r="DZ194" s="129"/>
      <c r="EA194" s="129"/>
      <c r="EB194" s="129"/>
      <c r="EC194" s="129"/>
      <c r="ED194" s="129"/>
      <c r="EE194" s="129"/>
      <c r="EF194" s="129"/>
      <c r="EG194" s="129"/>
      <c r="EH194" s="129"/>
      <c r="EI194" s="129"/>
      <c r="EJ194" s="129"/>
      <c r="EK194" s="129"/>
      <c r="EL194" s="129"/>
      <c r="EM194" s="129"/>
      <c r="EN194" s="129"/>
      <c r="EO194" s="129"/>
      <c r="EP194" s="129"/>
      <c r="EQ194" s="129"/>
      <c r="ER194" s="129"/>
      <c r="ES194" s="129"/>
      <c r="ET194" s="129"/>
      <c r="EU194" s="129"/>
      <c r="EV194" s="129"/>
      <c r="EW194" s="129"/>
      <c r="EX194" s="129"/>
      <c r="EY194" s="129"/>
      <c r="EZ194" s="129"/>
      <c r="FA194" s="129"/>
      <c r="FB194" s="129"/>
      <c r="FC194" s="129"/>
      <c r="FD194" s="129"/>
      <c r="FE194" s="129"/>
      <c r="FF194" s="129"/>
      <c r="FG194" s="129"/>
      <c r="FH194" s="129"/>
      <c r="FI194" s="129"/>
      <c r="FJ194" s="129"/>
      <c r="FK194" s="129"/>
      <c r="FL194" s="129"/>
      <c r="FM194" s="129"/>
      <c r="FN194" s="129"/>
      <c r="FO194" s="129"/>
      <c r="FP194" s="129"/>
      <c r="FQ194" s="129"/>
      <c r="FR194" s="129"/>
      <c r="FS194" s="129"/>
      <c r="FT194" s="129"/>
      <c r="FU194" s="129"/>
      <c r="FV194" s="129"/>
      <c r="FW194" s="129"/>
      <c r="FX194" s="129"/>
      <c r="FY194" s="129"/>
      <c r="FZ194" s="129"/>
      <c r="GA194" s="129"/>
      <c r="GB194" s="129"/>
      <c r="GC194" s="129"/>
      <c r="GD194" s="129"/>
      <c r="GE194" s="129"/>
      <c r="GF194" s="129"/>
      <c r="GG194" s="129"/>
      <c r="GH194" s="129"/>
      <c r="GI194" s="129"/>
      <c r="GJ194" s="129"/>
      <c r="GK194" s="129"/>
      <c r="GL194" s="129"/>
      <c r="GM194" s="129"/>
      <c r="GN194" s="129"/>
      <c r="GO194" s="129"/>
      <c r="GP194" s="129"/>
      <c r="GQ194" s="129"/>
      <c r="GR194" s="129"/>
      <c r="GS194" s="129"/>
      <c r="GT194" s="129"/>
      <c r="GU194" s="129"/>
      <c r="GV194" s="129"/>
      <c r="GW194" s="129"/>
      <c r="GX194" s="129"/>
      <c r="GY194" s="129"/>
      <c r="GZ194" s="129"/>
      <c r="HA194" s="129"/>
      <c r="HB194" s="129"/>
      <c r="HC194" s="129"/>
      <c r="HD194" s="129"/>
      <c r="HE194" s="129"/>
      <c r="HF194" s="129"/>
      <c r="HG194" s="129"/>
      <c r="HH194" s="129"/>
      <c r="HI194" s="129"/>
      <c r="HJ194" s="129"/>
      <c r="HK194" s="129"/>
      <c r="HL194" s="129"/>
      <c r="HM194" s="129"/>
      <c r="HN194" s="129"/>
      <c r="HO194" s="129"/>
      <c r="HP194" s="129"/>
      <c r="HQ194" s="129"/>
      <c r="HR194" s="129"/>
      <c r="HS194" s="129"/>
      <c r="HT194" s="129"/>
      <c r="HU194" s="129"/>
      <c r="HV194" s="129"/>
      <c r="HW194" s="129"/>
      <c r="HX194" s="129"/>
      <c r="HY194" s="129"/>
      <c r="HZ194" s="129"/>
      <c r="IA194" s="129"/>
      <c r="IB194" s="129"/>
      <c r="IC194" s="129"/>
      <c r="ID194" s="129"/>
      <c r="IE194" s="129"/>
      <c r="IF194" s="129"/>
      <c r="IG194" s="129"/>
      <c r="IH194" s="129"/>
      <c r="II194" s="129"/>
      <c r="IJ194" s="129"/>
      <c r="IK194" s="129"/>
      <c r="IL194" s="129"/>
      <c r="IM194" s="129"/>
      <c r="IN194" s="129"/>
      <c r="IO194" s="129"/>
      <c r="IP194" s="129"/>
      <c r="IQ194" s="129"/>
      <c r="IR194" s="129"/>
      <c r="IS194" s="129"/>
      <c r="IT194" s="129"/>
      <c r="IU194" s="129"/>
      <c r="IV194" s="129"/>
      <c r="IW194" s="129"/>
    </row>
    <row r="195" spans="1:257" s="123" customFormat="1" ht="30" customHeight="1" x14ac:dyDescent="0.25">
      <c r="A195" s="64"/>
      <c r="B195" s="64"/>
      <c r="C195" s="64"/>
      <c r="D195" s="64"/>
      <c r="E195" s="64"/>
      <c r="F195" s="64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9"/>
      <c r="GM195" s="129"/>
      <c r="GN195" s="129"/>
      <c r="GO195" s="129"/>
      <c r="GP195" s="129"/>
      <c r="GQ195" s="129"/>
      <c r="GR195" s="129"/>
      <c r="GS195" s="129"/>
      <c r="GT195" s="129"/>
      <c r="GU195" s="129"/>
      <c r="GV195" s="129"/>
      <c r="GW195" s="129"/>
      <c r="GX195" s="129"/>
      <c r="GY195" s="129"/>
      <c r="GZ195" s="129"/>
      <c r="HA195" s="129"/>
      <c r="HB195" s="129"/>
      <c r="HC195" s="129"/>
      <c r="HD195" s="129"/>
      <c r="HE195" s="129"/>
      <c r="HF195" s="129"/>
      <c r="HG195" s="129"/>
      <c r="HH195" s="129"/>
      <c r="HI195" s="129"/>
      <c r="HJ195" s="129"/>
      <c r="HK195" s="129"/>
      <c r="HL195" s="129"/>
      <c r="HM195" s="129"/>
      <c r="HN195" s="129"/>
      <c r="HO195" s="129"/>
      <c r="HP195" s="129"/>
      <c r="HQ195" s="129"/>
      <c r="HR195" s="129"/>
      <c r="HS195" s="129"/>
      <c r="HT195" s="129"/>
      <c r="HU195" s="129"/>
      <c r="HV195" s="129"/>
      <c r="HW195" s="129"/>
      <c r="HX195" s="129"/>
      <c r="HY195" s="129"/>
      <c r="HZ195" s="129"/>
      <c r="IA195" s="129"/>
      <c r="IB195" s="129"/>
      <c r="IC195" s="129"/>
      <c r="ID195" s="129"/>
      <c r="IE195" s="129"/>
      <c r="IF195" s="129"/>
      <c r="IG195" s="129"/>
      <c r="IH195" s="129"/>
      <c r="II195" s="129"/>
      <c r="IJ195" s="129"/>
      <c r="IK195" s="129"/>
      <c r="IL195" s="129"/>
      <c r="IM195" s="129"/>
      <c r="IN195" s="129"/>
      <c r="IO195" s="129"/>
      <c r="IP195" s="129"/>
      <c r="IQ195" s="129"/>
      <c r="IR195" s="129"/>
      <c r="IS195" s="129"/>
      <c r="IT195" s="129"/>
      <c r="IU195" s="129"/>
      <c r="IV195" s="129"/>
      <c r="IW195" s="129"/>
    </row>
    <row r="196" spans="1:257" s="123" customFormat="1" ht="30" customHeight="1" x14ac:dyDescent="0.25">
      <c r="A196" s="64"/>
      <c r="B196" s="64"/>
      <c r="C196" s="64"/>
      <c r="D196" s="64"/>
      <c r="E196" s="64"/>
      <c r="F196" s="64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29"/>
      <c r="DF196" s="129"/>
      <c r="DG196" s="129"/>
      <c r="DH196" s="129"/>
      <c r="DI196" s="129"/>
      <c r="DJ196" s="129"/>
      <c r="DK196" s="129"/>
      <c r="DL196" s="129"/>
      <c r="DM196" s="129"/>
      <c r="DN196" s="129"/>
      <c r="DO196" s="129"/>
      <c r="DP196" s="129"/>
      <c r="DQ196" s="129"/>
      <c r="DR196" s="129"/>
      <c r="DS196" s="129"/>
      <c r="DT196" s="129"/>
      <c r="DU196" s="129"/>
      <c r="DV196" s="129"/>
      <c r="DW196" s="129"/>
      <c r="DX196" s="129"/>
      <c r="DY196" s="129"/>
      <c r="DZ196" s="129"/>
      <c r="EA196" s="129"/>
      <c r="EB196" s="129"/>
      <c r="EC196" s="129"/>
      <c r="ED196" s="129"/>
      <c r="EE196" s="129"/>
      <c r="EF196" s="129"/>
      <c r="EG196" s="129"/>
      <c r="EH196" s="129"/>
      <c r="EI196" s="129"/>
      <c r="EJ196" s="129"/>
      <c r="EK196" s="129"/>
      <c r="EL196" s="129"/>
      <c r="EM196" s="129"/>
      <c r="EN196" s="129"/>
      <c r="EO196" s="129"/>
      <c r="EP196" s="129"/>
      <c r="EQ196" s="129"/>
      <c r="ER196" s="129"/>
      <c r="ES196" s="129"/>
      <c r="ET196" s="129"/>
      <c r="EU196" s="129"/>
      <c r="EV196" s="129"/>
      <c r="EW196" s="129"/>
      <c r="EX196" s="129"/>
      <c r="EY196" s="129"/>
      <c r="EZ196" s="129"/>
      <c r="FA196" s="129"/>
      <c r="FB196" s="129"/>
      <c r="FC196" s="129"/>
      <c r="FD196" s="129"/>
      <c r="FE196" s="129"/>
      <c r="FF196" s="129"/>
      <c r="FG196" s="129"/>
      <c r="FH196" s="129"/>
      <c r="FI196" s="129"/>
      <c r="FJ196" s="129"/>
      <c r="FK196" s="129"/>
      <c r="FL196" s="129"/>
      <c r="FM196" s="129"/>
      <c r="FN196" s="129"/>
      <c r="FO196" s="129"/>
      <c r="FP196" s="129"/>
      <c r="FQ196" s="129"/>
      <c r="FR196" s="129"/>
      <c r="FS196" s="129"/>
      <c r="FT196" s="129"/>
      <c r="FU196" s="129"/>
      <c r="FV196" s="129"/>
      <c r="FW196" s="129"/>
      <c r="FX196" s="129"/>
      <c r="FY196" s="129"/>
      <c r="FZ196" s="129"/>
      <c r="GA196" s="129"/>
      <c r="GB196" s="129"/>
      <c r="GC196" s="129"/>
      <c r="GD196" s="129"/>
      <c r="GE196" s="129"/>
      <c r="GF196" s="129"/>
      <c r="GG196" s="129"/>
      <c r="GH196" s="129"/>
      <c r="GI196" s="129"/>
      <c r="GJ196" s="129"/>
      <c r="GK196" s="129"/>
      <c r="GL196" s="129"/>
      <c r="GM196" s="129"/>
      <c r="GN196" s="129"/>
      <c r="GO196" s="129"/>
      <c r="GP196" s="129"/>
      <c r="GQ196" s="129"/>
      <c r="GR196" s="129"/>
      <c r="GS196" s="129"/>
      <c r="GT196" s="129"/>
      <c r="GU196" s="129"/>
      <c r="GV196" s="129"/>
      <c r="GW196" s="129"/>
      <c r="GX196" s="129"/>
      <c r="GY196" s="129"/>
      <c r="GZ196" s="129"/>
      <c r="HA196" s="129"/>
      <c r="HB196" s="129"/>
      <c r="HC196" s="129"/>
      <c r="HD196" s="129"/>
      <c r="HE196" s="129"/>
      <c r="HF196" s="129"/>
      <c r="HG196" s="129"/>
      <c r="HH196" s="129"/>
      <c r="HI196" s="129"/>
      <c r="HJ196" s="129"/>
      <c r="HK196" s="129"/>
      <c r="HL196" s="129"/>
      <c r="HM196" s="129"/>
      <c r="HN196" s="129"/>
      <c r="HO196" s="129"/>
      <c r="HP196" s="129"/>
      <c r="HQ196" s="129"/>
      <c r="HR196" s="129"/>
      <c r="HS196" s="129"/>
      <c r="HT196" s="129"/>
      <c r="HU196" s="129"/>
      <c r="HV196" s="129"/>
      <c r="HW196" s="129"/>
      <c r="HX196" s="129"/>
      <c r="HY196" s="129"/>
      <c r="HZ196" s="129"/>
      <c r="IA196" s="129"/>
      <c r="IB196" s="129"/>
      <c r="IC196" s="129"/>
      <c r="ID196" s="129"/>
      <c r="IE196" s="129"/>
      <c r="IF196" s="129"/>
      <c r="IG196" s="129"/>
      <c r="IH196" s="129"/>
      <c r="II196" s="129"/>
      <c r="IJ196" s="129"/>
      <c r="IK196" s="129"/>
      <c r="IL196" s="129"/>
      <c r="IM196" s="129"/>
      <c r="IN196" s="129"/>
      <c r="IO196" s="129"/>
      <c r="IP196" s="129"/>
      <c r="IQ196" s="129"/>
      <c r="IR196" s="129"/>
      <c r="IS196" s="129"/>
      <c r="IT196" s="129"/>
      <c r="IU196" s="129"/>
      <c r="IV196" s="129"/>
      <c r="IW196" s="129"/>
    </row>
    <row r="197" spans="1:257" s="123" customFormat="1" ht="30" customHeight="1" x14ac:dyDescent="0.25">
      <c r="A197" s="64"/>
      <c r="B197" s="64"/>
      <c r="C197" s="64"/>
      <c r="D197" s="64"/>
      <c r="E197" s="64"/>
      <c r="F197" s="64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9"/>
      <c r="DQ197" s="129"/>
      <c r="DR197" s="129"/>
      <c r="DS197" s="129"/>
      <c r="DT197" s="129"/>
      <c r="DU197" s="129"/>
      <c r="DV197" s="129"/>
      <c r="DW197" s="129"/>
      <c r="DX197" s="129"/>
      <c r="DY197" s="129"/>
      <c r="DZ197" s="129"/>
      <c r="EA197" s="129"/>
      <c r="EB197" s="129"/>
      <c r="EC197" s="129"/>
      <c r="ED197" s="129"/>
      <c r="EE197" s="129"/>
      <c r="EF197" s="129"/>
      <c r="EG197" s="129"/>
      <c r="EH197" s="129"/>
      <c r="EI197" s="129"/>
      <c r="EJ197" s="129"/>
      <c r="EK197" s="129"/>
      <c r="EL197" s="129"/>
      <c r="EM197" s="129"/>
      <c r="EN197" s="129"/>
      <c r="EO197" s="129"/>
      <c r="EP197" s="129"/>
      <c r="EQ197" s="129"/>
      <c r="ER197" s="129"/>
      <c r="ES197" s="129"/>
      <c r="ET197" s="129"/>
      <c r="EU197" s="129"/>
      <c r="EV197" s="129"/>
      <c r="EW197" s="129"/>
      <c r="EX197" s="129"/>
      <c r="EY197" s="129"/>
      <c r="EZ197" s="129"/>
      <c r="FA197" s="129"/>
      <c r="FB197" s="129"/>
      <c r="FC197" s="129"/>
      <c r="FD197" s="129"/>
      <c r="FE197" s="129"/>
      <c r="FF197" s="129"/>
      <c r="FG197" s="129"/>
      <c r="FH197" s="129"/>
      <c r="FI197" s="129"/>
      <c r="FJ197" s="129"/>
      <c r="FK197" s="129"/>
      <c r="FL197" s="129"/>
      <c r="FM197" s="129"/>
      <c r="FN197" s="129"/>
      <c r="FO197" s="129"/>
      <c r="FP197" s="129"/>
      <c r="FQ197" s="129"/>
      <c r="FR197" s="129"/>
      <c r="FS197" s="129"/>
      <c r="FT197" s="129"/>
      <c r="FU197" s="129"/>
      <c r="FV197" s="129"/>
      <c r="FW197" s="129"/>
      <c r="FX197" s="129"/>
      <c r="FY197" s="129"/>
      <c r="FZ197" s="129"/>
      <c r="GA197" s="129"/>
      <c r="GB197" s="129"/>
      <c r="GC197" s="129"/>
      <c r="GD197" s="129"/>
      <c r="GE197" s="129"/>
      <c r="GF197" s="129"/>
      <c r="GG197" s="129"/>
      <c r="GH197" s="129"/>
      <c r="GI197" s="129"/>
      <c r="GJ197" s="129"/>
      <c r="GK197" s="129"/>
      <c r="GL197" s="129"/>
      <c r="GM197" s="129"/>
      <c r="GN197" s="129"/>
      <c r="GO197" s="129"/>
      <c r="GP197" s="129"/>
      <c r="GQ197" s="129"/>
      <c r="GR197" s="129"/>
      <c r="GS197" s="129"/>
      <c r="GT197" s="129"/>
      <c r="GU197" s="129"/>
      <c r="GV197" s="129"/>
      <c r="GW197" s="129"/>
      <c r="GX197" s="129"/>
      <c r="GY197" s="129"/>
      <c r="GZ197" s="129"/>
      <c r="HA197" s="129"/>
      <c r="HB197" s="129"/>
      <c r="HC197" s="129"/>
      <c r="HD197" s="129"/>
      <c r="HE197" s="129"/>
      <c r="HF197" s="129"/>
      <c r="HG197" s="129"/>
      <c r="HH197" s="129"/>
      <c r="HI197" s="129"/>
      <c r="HJ197" s="129"/>
      <c r="HK197" s="129"/>
      <c r="HL197" s="129"/>
      <c r="HM197" s="129"/>
      <c r="HN197" s="129"/>
      <c r="HO197" s="129"/>
      <c r="HP197" s="129"/>
      <c r="HQ197" s="129"/>
      <c r="HR197" s="129"/>
      <c r="HS197" s="129"/>
      <c r="HT197" s="129"/>
      <c r="HU197" s="129"/>
      <c r="HV197" s="129"/>
      <c r="HW197" s="129"/>
      <c r="HX197" s="129"/>
      <c r="HY197" s="129"/>
      <c r="HZ197" s="129"/>
      <c r="IA197" s="129"/>
      <c r="IB197" s="129"/>
      <c r="IC197" s="129"/>
      <c r="ID197" s="129"/>
      <c r="IE197" s="129"/>
      <c r="IF197" s="129"/>
      <c r="IG197" s="129"/>
      <c r="IH197" s="129"/>
      <c r="II197" s="129"/>
      <c r="IJ197" s="129"/>
      <c r="IK197" s="129"/>
      <c r="IL197" s="129"/>
      <c r="IM197" s="129"/>
      <c r="IN197" s="129"/>
      <c r="IO197" s="129"/>
      <c r="IP197" s="129"/>
      <c r="IQ197" s="129"/>
      <c r="IR197" s="129"/>
      <c r="IS197" s="129"/>
      <c r="IT197" s="129"/>
      <c r="IU197" s="129"/>
      <c r="IV197" s="129"/>
      <c r="IW197" s="129"/>
    </row>
    <row r="198" spans="1:257" s="123" customFormat="1" ht="30" customHeight="1" x14ac:dyDescent="0.25">
      <c r="A198" s="64"/>
      <c r="B198" s="64"/>
      <c r="C198" s="64"/>
      <c r="D198" s="64"/>
      <c r="E198" s="64"/>
      <c r="F198" s="64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  <c r="CW198" s="129"/>
      <c r="CX198" s="129"/>
      <c r="CY198" s="129"/>
      <c r="CZ198" s="129"/>
      <c r="DA198" s="129"/>
      <c r="DB198" s="129"/>
      <c r="DC198" s="129"/>
      <c r="DD198" s="129"/>
      <c r="DE198" s="129"/>
      <c r="DF198" s="129"/>
      <c r="DG198" s="129"/>
      <c r="DH198" s="129"/>
      <c r="DI198" s="129"/>
      <c r="DJ198" s="129"/>
      <c r="DK198" s="129"/>
      <c r="DL198" s="129"/>
      <c r="DM198" s="129"/>
      <c r="DN198" s="129"/>
      <c r="DO198" s="129"/>
      <c r="DP198" s="129"/>
      <c r="DQ198" s="129"/>
      <c r="DR198" s="129"/>
      <c r="DS198" s="129"/>
      <c r="DT198" s="129"/>
      <c r="DU198" s="129"/>
      <c r="DV198" s="129"/>
      <c r="DW198" s="129"/>
      <c r="DX198" s="129"/>
      <c r="DY198" s="129"/>
      <c r="DZ198" s="129"/>
      <c r="EA198" s="129"/>
      <c r="EB198" s="129"/>
      <c r="EC198" s="129"/>
      <c r="ED198" s="129"/>
      <c r="EE198" s="129"/>
      <c r="EF198" s="129"/>
      <c r="EG198" s="129"/>
      <c r="EH198" s="129"/>
      <c r="EI198" s="129"/>
      <c r="EJ198" s="129"/>
      <c r="EK198" s="129"/>
      <c r="EL198" s="129"/>
      <c r="EM198" s="129"/>
      <c r="EN198" s="129"/>
      <c r="EO198" s="129"/>
      <c r="EP198" s="129"/>
      <c r="EQ198" s="129"/>
      <c r="ER198" s="129"/>
      <c r="ES198" s="129"/>
      <c r="ET198" s="129"/>
      <c r="EU198" s="129"/>
      <c r="EV198" s="129"/>
      <c r="EW198" s="129"/>
      <c r="EX198" s="129"/>
      <c r="EY198" s="129"/>
      <c r="EZ198" s="129"/>
      <c r="FA198" s="129"/>
      <c r="FB198" s="129"/>
      <c r="FC198" s="129"/>
      <c r="FD198" s="129"/>
      <c r="FE198" s="129"/>
      <c r="FF198" s="129"/>
      <c r="FG198" s="129"/>
      <c r="FH198" s="129"/>
      <c r="FI198" s="129"/>
      <c r="FJ198" s="129"/>
      <c r="FK198" s="129"/>
      <c r="FL198" s="129"/>
      <c r="FM198" s="129"/>
      <c r="FN198" s="129"/>
      <c r="FO198" s="129"/>
      <c r="FP198" s="129"/>
      <c r="FQ198" s="129"/>
      <c r="FR198" s="129"/>
      <c r="FS198" s="129"/>
      <c r="FT198" s="129"/>
      <c r="FU198" s="129"/>
      <c r="FV198" s="129"/>
      <c r="FW198" s="129"/>
      <c r="FX198" s="129"/>
      <c r="FY198" s="129"/>
      <c r="FZ198" s="129"/>
      <c r="GA198" s="129"/>
      <c r="GB198" s="129"/>
      <c r="GC198" s="129"/>
      <c r="GD198" s="129"/>
      <c r="GE198" s="129"/>
      <c r="GF198" s="129"/>
      <c r="GG198" s="129"/>
      <c r="GH198" s="129"/>
      <c r="GI198" s="129"/>
      <c r="GJ198" s="129"/>
      <c r="GK198" s="129"/>
      <c r="GL198" s="129"/>
      <c r="GM198" s="129"/>
      <c r="GN198" s="129"/>
      <c r="GO198" s="129"/>
      <c r="GP198" s="129"/>
      <c r="GQ198" s="129"/>
      <c r="GR198" s="129"/>
      <c r="GS198" s="129"/>
      <c r="GT198" s="129"/>
      <c r="GU198" s="129"/>
      <c r="GV198" s="129"/>
      <c r="GW198" s="129"/>
      <c r="GX198" s="129"/>
      <c r="GY198" s="129"/>
      <c r="GZ198" s="129"/>
      <c r="HA198" s="129"/>
      <c r="HB198" s="129"/>
      <c r="HC198" s="129"/>
      <c r="HD198" s="129"/>
      <c r="HE198" s="129"/>
      <c r="HF198" s="129"/>
      <c r="HG198" s="129"/>
      <c r="HH198" s="129"/>
      <c r="HI198" s="129"/>
      <c r="HJ198" s="129"/>
      <c r="HK198" s="129"/>
      <c r="HL198" s="129"/>
      <c r="HM198" s="129"/>
      <c r="HN198" s="129"/>
      <c r="HO198" s="129"/>
      <c r="HP198" s="129"/>
      <c r="HQ198" s="129"/>
      <c r="HR198" s="129"/>
      <c r="HS198" s="129"/>
      <c r="HT198" s="129"/>
      <c r="HU198" s="129"/>
      <c r="HV198" s="129"/>
      <c r="HW198" s="129"/>
      <c r="HX198" s="129"/>
      <c r="HY198" s="129"/>
      <c r="HZ198" s="129"/>
      <c r="IA198" s="129"/>
      <c r="IB198" s="129"/>
      <c r="IC198" s="129"/>
      <c r="ID198" s="129"/>
      <c r="IE198" s="129"/>
      <c r="IF198" s="129"/>
      <c r="IG198" s="129"/>
      <c r="IH198" s="129"/>
      <c r="II198" s="129"/>
      <c r="IJ198" s="129"/>
      <c r="IK198" s="129"/>
      <c r="IL198" s="129"/>
      <c r="IM198" s="129"/>
      <c r="IN198" s="129"/>
      <c r="IO198" s="129"/>
      <c r="IP198" s="129"/>
      <c r="IQ198" s="129"/>
      <c r="IR198" s="129"/>
      <c r="IS198" s="129"/>
      <c r="IT198" s="129"/>
      <c r="IU198" s="129"/>
      <c r="IV198" s="129"/>
      <c r="IW198" s="129"/>
    </row>
    <row r="199" spans="1:257" s="123" customFormat="1" ht="30" customHeight="1" x14ac:dyDescent="0.25">
      <c r="A199" s="64"/>
      <c r="B199" s="64"/>
      <c r="C199" s="64"/>
      <c r="D199" s="64"/>
      <c r="E199" s="64"/>
      <c r="F199" s="64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  <c r="DB199" s="129"/>
      <c r="DC199" s="129"/>
      <c r="DD199" s="129"/>
      <c r="DE199" s="129"/>
      <c r="DF199" s="129"/>
      <c r="DG199" s="129"/>
      <c r="DH199" s="129"/>
      <c r="DI199" s="129"/>
      <c r="DJ199" s="129"/>
      <c r="DK199" s="129"/>
      <c r="DL199" s="129"/>
      <c r="DM199" s="129"/>
      <c r="DN199" s="129"/>
      <c r="DO199" s="129"/>
      <c r="DP199" s="129"/>
      <c r="DQ199" s="129"/>
      <c r="DR199" s="129"/>
      <c r="DS199" s="129"/>
      <c r="DT199" s="129"/>
      <c r="DU199" s="129"/>
      <c r="DV199" s="129"/>
      <c r="DW199" s="129"/>
      <c r="DX199" s="129"/>
      <c r="DY199" s="129"/>
      <c r="DZ199" s="129"/>
      <c r="EA199" s="129"/>
      <c r="EB199" s="129"/>
      <c r="EC199" s="129"/>
      <c r="ED199" s="129"/>
      <c r="EE199" s="129"/>
      <c r="EF199" s="129"/>
      <c r="EG199" s="129"/>
      <c r="EH199" s="129"/>
      <c r="EI199" s="129"/>
      <c r="EJ199" s="129"/>
      <c r="EK199" s="129"/>
      <c r="EL199" s="129"/>
      <c r="EM199" s="129"/>
      <c r="EN199" s="129"/>
      <c r="EO199" s="129"/>
      <c r="EP199" s="129"/>
      <c r="EQ199" s="129"/>
      <c r="ER199" s="129"/>
      <c r="ES199" s="129"/>
      <c r="ET199" s="129"/>
      <c r="EU199" s="129"/>
      <c r="EV199" s="129"/>
      <c r="EW199" s="129"/>
      <c r="EX199" s="129"/>
      <c r="EY199" s="129"/>
      <c r="EZ199" s="129"/>
      <c r="FA199" s="129"/>
      <c r="FB199" s="129"/>
      <c r="FC199" s="129"/>
      <c r="FD199" s="129"/>
      <c r="FE199" s="129"/>
      <c r="FF199" s="129"/>
      <c r="FG199" s="129"/>
      <c r="FH199" s="129"/>
      <c r="FI199" s="129"/>
      <c r="FJ199" s="129"/>
      <c r="FK199" s="129"/>
      <c r="FL199" s="129"/>
      <c r="FM199" s="129"/>
      <c r="FN199" s="129"/>
      <c r="FO199" s="129"/>
      <c r="FP199" s="129"/>
      <c r="FQ199" s="129"/>
      <c r="FR199" s="129"/>
      <c r="FS199" s="129"/>
      <c r="FT199" s="129"/>
      <c r="FU199" s="129"/>
      <c r="FV199" s="129"/>
      <c r="FW199" s="129"/>
      <c r="FX199" s="129"/>
      <c r="FY199" s="129"/>
      <c r="FZ199" s="129"/>
      <c r="GA199" s="129"/>
      <c r="GB199" s="129"/>
      <c r="GC199" s="129"/>
      <c r="GD199" s="129"/>
      <c r="GE199" s="129"/>
      <c r="GF199" s="129"/>
      <c r="GG199" s="129"/>
      <c r="GH199" s="129"/>
      <c r="GI199" s="129"/>
      <c r="GJ199" s="129"/>
      <c r="GK199" s="129"/>
      <c r="GL199" s="129"/>
      <c r="GM199" s="129"/>
      <c r="GN199" s="129"/>
      <c r="GO199" s="129"/>
      <c r="GP199" s="129"/>
      <c r="GQ199" s="129"/>
      <c r="GR199" s="129"/>
      <c r="GS199" s="129"/>
      <c r="GT199" s="129"/>
      <c r="GU199" s="129"/>
      <c r="GV199" s="129"/>
      <c r="GW199" s="129"/>
      <c r="GX199" s="129"/>
      <c r="GY199" s="129"/>
      <c r="GZ199" s="129"/>
      <c r="HA199" s="129"/>
      <c r="HB199" s="129"/>
      <c r="HC199" s="129"/>
      <c r="HD199" s="129"/>
      <c r="HE199" s="129"/>
      <c r="HF199" s="129"/>
      <c r="HG199" s="129"/>
      <c r="HH199" s="129"/>
      <c r="HI199" s="129"/>
      <c r="HJ199" s="129"/>
      <c r="HK199" s="129"/>
      <c r="HL199" s="129"/>
      <c r="HM199" s="129"/>
      <c r="HN199" s="129"/>
      <c r="HO199" s="129"/>
      <c r="HP199" s="129"/>
      <c r="HQ199" s="129"/>
      <c r="HR199" s="129"/>
      <c r="HS199" s="129"/>
      <c r="HT199" s="129"/>
      <c r="HU199" s="129"/>
      <c r="HV199" s="129"/>
      <c r="HW199" s="129"/>
      <c r="HX199" s="129"/>
      <c r="HY199" s="129"/>
      <c r="HZ199" s="129"/>
      <c r="IA199" s="129"/>
      <c r="IB199" s="129"/>
      <c r="IC199" s="129"/>
      <c r="ID199" s="129"/>
      <c r="IE199" s="129"/>
      <c r="IF199" s="129"/>
      <c r="IG199" s="129"/>
      <c r="IH199" s="129"/>
      <c r="II199" s="129"/>
      <c r="IJ199" s="129"/>
      <c r="IK199" s="129"/>
      <c r="IL199" s="129"/>
      <c r="IM199" s="129"/>
      <c r="IN199" s="129"/>
      <c r="IO199" s="129"/>
      <c r="IP199" s="129"/>
      <c r="IQ199" s="129"/>
      <c r="IR199" s="129"/>
      <c r="IS199" s="129"/>
      <c r="IT199" s="129"/>
      <c r="IU199" s="129"/>
      <c r="IV199" s="129"/>
      <c r="IW199" s="129"/>
    </row>
    <row r="200" spans="1:257" s="123" customFormat="1" ht="30" customHeight="1" x14ac:dyDescent="0.25">
      <c r="A200" s="64"/>
      <c r="B200" s="64"/>
      <c r="C200" s="64"/>
      <c r="D200" s="64"/>
      <c r="E200" s="64"/>
      <c r="F200" s="64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  <c r="DA200" s="129"/>
      <c r="DB200" s="129"/>
      <c r="DC200" s="129"/>
      <c r="DD200" s="129"/>
      <c r="DE200" s="129"/>
      <c r="DF200" s="129"/>
      <c r="DG200" s="129"/>
      <c r="DH200" s="129"/>
      <c r="DI200" s="129"/>
      <c r="DJ200" s="129"/>
      <c r="DK200" s="129"/>
      <c r="DL200" s="129"/>
      <c r="DM200" s="129"/>
      <c r="DN200" s="129"/>
      <c r="DO200" s="129"/>
      <c r="DP200" s="129"/>
      <c r="DQ200" s="129"/>
      <c r="DR200" s="129"/>
      <c r="DS200" s="129"/>
      <c r="DT200" s="129"/>
      <c r="DU200" s="129"/>
      <c r="DV200" s="129"/>
      <c r="DW200" s="129"/>
      <c r="DX200" s="129"/>
      <c r="DY200" s="129"/>
      <c r="DZ200" s="129"/>
      <c r="EA200" s="129"/>
      <c r="EB200" s="129"/>
      <c r="EC200" s="129"/>
      <c r="ED200" s="129"/>
      <c r="EE200" s="129"/>
      <c r="EF200" s="129"/>
      <c r="EG200" s="129"/>
      <c r="EH200" s="129"/>
      <c r="EI200" s="129"/>
      <c r="EJ200" s="129"/>
      <c r="EK200" s="129"/>
      <c r="EL200" s="129"/>
      <c r="EM200" s="129"/>
      <c r="EN200" s="129"/>
      <c r="EO200" s="129"/>
      <c r="EP200" s="129"/>
      <c r="EQ200" s="129"/>
      <c r="ER200" s="129"/>
      <c r="ES200" s="129"/>
      <c r="ET200" s="129"/>
      <c r="EU200" s="129"/>
      <c r="EV200" s="129"/>
      <c r="EW200" s="129"/>
      <c r="EX200" s="129"/>
      <c r="EY200" s="129"/>
      <c r="EZ200" s="129"/>
      <c r="FA200" s="129"/>
      <c r="FB200" s="129"/>
      <c r="FC200" s="129"/>
      <c r="FD200" s="129"/>
      <c r="FE200" s="129"/>
      <c r="FF200" s="129"/>
      <c r="FG200" s="129"/>
      <c r="FH200" s="129"/>
      <c r="FI200" s="129"/>
      <c r="FJ200" s="129"/>
      <c r="FK200" s="129"/>
      <c r="FL200" s="129"/>
      <c r="FM200" s="129"/>
      <c r="FN200" s="129"/>
      <c r="FO200" s="129"/>
      <c r="FP200" s="129"/>
      <c r="FQ200" s="129"/>
      <c r="FR200" s="129"/>
      <c r="FS200" s="129"/>
      <c r="FT200" s="129"/>
      <c r="FU200" s="129"/>
      <c r="FV200" s="129"/>
      <c r="FW200" s="129"/>
      <c r="FX200" s="129"/>
      <c r="FY200" s="129"/>
      <c r="FZ200" s="129"/>
      <c r="GA200" s="129"/>
      <c r="GB200" s="129"/>
      <c r="GC200" s="129"/>
      <c r="GD200" s="129"/>
      <c r="GE200" s="129"/>
      <c r="GF200" s="129"/>
      <c r="GG200" s="129"/>
      <c r="GH200" s="129"/>
      <c r="GI200" s="129"/>
      <c r="GJ200" s="129"/>
      <c r="GK200" s="129"/>
      <c r="GL200" s="129"/>
      <c r="GM200" s="129"/>
      <c r="GN200" s="129"/>
      <c r="GO200" s="129"/>
      <c r="GP200" s="129"/>
      <c r="GQ200" s="129"/>
      <c r="GR200" s="129"/>
      <c r="GS200" s="129"/>
      <c r="GT200" s="129"/>
      <c r="GU200" s="129"/>
      <c r="GV200" s="129"/>
      <c r="GW200" s="129"/>
      <c r="GX200" s="129"/>
      <c r="GY200" s="129"/>
      <c r="GZ200" s="129"/>
      <c r="HA200" s="129"/>
      <c r="HB200" s="129"/>
      <c r="HC200" s="129"/>
      <c r="HD200" s="129"/>
      <c r="HE200" s="129"/>
      <c r="HF200" s="129"/>
      <c r="HG200" s="129"/>
      <c r="HH200" s="129"/>
      <c r="HI200" s="129"/>
      <c r="HJ200" s="129"/>
      <c r="HK200" s="129"/>
      <c r="HL200" s="129"/>
      <c r="HM200" s="129"/>
      <c r="HN200" s="129"/>
      <c r="HO200" s="129"/>
      <c r="HP200" s="129"/>
      <c r="HQ200" s="129"/>
      <c r="HR200" s="129"/>
      <c r="HS200" s="129"/>
      <c r="HT200" s="129"/>
      <c r="HU200" s="129"/>
      <c r="HV200" s="129"/>
      <c r="HW200" s="129"/>
      <c r="HX200" s="129"/>
      <c r="HY200" s="129"/>
      <c r="HZ200" s="129"/>
      <c r="IA200" s="129"/>
      <c r="IB200" s="129"/>
      <c r="IC200" s="129"/>
      <c r="ID200" s="129"/>
      <c r="IE200" s="129"/>
      <c r="IF200" s="129"/>
      <c r="IG200" s="129"/>
      <c r="IH200" s="129"/>
      <c r="II200" s="129"/>
      <c r="IJ200" s="129"/>
      <c r="IK200" s="129"/>
      <c r="IL200" s="129"/>
      <c r="IM200" s="129"/>
      <c r="IN200" s="129"/>
      <c r="IO200" s="129"/>
      <c r="IP200" s="129"/>
      <c r="IQ200" s="129"/>
      <c r="IR200" s="129"/>
      <c r="IS200" s="129"/>
      <c r="IT200" s="129"/>
      <c r="IU200" s="129"/>
      <c r="IV200" s="129"/>
      <c r="IW200" s="129"/>
    </row>
    <row r="201" spans="1:257" s="123" customFormat="1" ht="30" customHeight="1" x14ac:dyDescent="0.25">
      <c r="A201" s="64"/>
      <c r="B201" s="64"/>
      <c r="C201" s="64"/>
      <c r="D201" s="64"/>
      <c r="E201" s="64"/>
      <c r="F201" s="64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  <c r="DB201" s="129"/>
      <c r="DC201" s="129"/>
      <c r="DD201" s="129"/>
      <c r="DE201" s="129"/>
      <c r="DF201" s="129"/>
      <c r="DG201" s="129"/>
      <c r="DH201" s="129"/>
      <c r="DI201" s="129"/>
      <c r="DJ201" s="129"/>
      <c r="DK201" s="129"/>
      <c r="DL201" s="129"/>
      <c r="DM201" s="129"/>
      <c r="DN201" s="129"/>
      <c r="DO201" s="129"/>
      <c r="DP201" s="129"/>
      <c r="DQ201" s="129"/>
      <c r="DR201" s="129"/>
      <c r="DS201" s="129"/>
      <c r="DT201" s="129"/>
      <c r="DU201" s="129"/>
      <c r="DV201" s="129"/>
      <c r="DW201" s="129"/>
      <c r="DX201" s="129"/>
      <c r="DY201" s="129"/>
      <c r="DZ201" s="129"/>
      <c r="EA201" s="129"/>
      <c r="EB201" s="129"/>
      <c r="EC201" s="129"/>
      <c r="ED201" s="129"/>
      <c r="EE201" s="129"/>
      <c r="EF201" s="129"/>
      <c r="EG201" s="129"/>
      <c r="EH201" s="129"/>
      <c r="EI201" s="129"/>
      <c r="EJ201" s="129"/>
      <c r="EK201" s="129"/>
      <c r="EL201" s="129"/>
      <c r="EM201" s="129"/>
      <c r="EN201" s="129"/>
      <c r="EO201" s="129"/>
      <c r="EP201" s="129"/>
      <c r="EQ201" s="129"/>
      <c r="ER201" s="129"/>
      <c r="ES201" s="129"/>
      <c r="ET201" s="129"/>
      <c r="EU201" s="129"/>
      <c r="EV201" s="129"/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29"/>
      <c r="FH201" s="129"/>
      <c r="FI201" s="129"/>
      <c r="FJ201" s="129"/>
      <c r="FK201" s="129"/>
      <c r="FL201" s="129"/>
      <c r="FM201" s="129"/>
      <c r="FN201" s="129"/>
      <c r="FO201" s="129"/>
      <c r="FP201" s="129"/>
      <c r="FQ201" s="129"/>
      <c r="FR201" s="129"/>
      <c r="FS201" s="129"/>
      <c r="FT201" s="129"/>
      <c r="FU201" s="129"/>
      <c r="FV201" s="129"/>
      <c r="FW201" s="129"/>
      <c r="FX201" s="129"/>
      <c r="FY201" s="129"/>
      <c r="FZ201" s="129"/>
      <c r="GA201" s="129"/>
      <c r="GB201" s="129"/>
      <c r="GC201" s="129"/>
      <c r="GD201" s="129"/>
      <c r="GE201" s="129"/>
      <c r="GF201" s="129"/>
      <c r="GG201" s="129"/>
      <c r="GH201" s="129"/>
      <c r="GI201" s="129"/>
      <c r="GJ201" s="129"/>
      <c r="GK201" s="129"/>
      <c r="GL201" s="129"/>
      <c r="GM201" s="129"/>
      <c r="GN201" s="129"/>
      <c r="GO201" s="129"/>
      <c r="GP201" s="129"/>
      <c r="GQ201" s="129"/>
      <c r="GR201" s="129"/>
      <c r="GS201" s="129"/>
      <c r="GT201" s="129"/>
      <c r="GU201" s="129"/>
      <c r="GV201" s="129"/>
      <c r="GW201" s="129"/>
      <c r="GX201" s="129"/>
      <c r="GY201" s="129"/>
      <c r="GZ201" s="129"/>
      <c r="HA201" s="129"/>
      <c r="HB201" s="129"/>
      <c r="HC201" s="129"/>
      <c r="HD201" s="129"/>
      <c r="HE201" s="129"/>
      <c r="HF201" s="129"/>
      <c r="HG201" s="129"/>
      <c r="HH201" s="129"/>
      <c r="HI201" s="129"/>
      <c r="HJ201" s="129"/>
      <c r="HK201" s="129"/>
      <c r="HL201" s="129"/>
      <c r="HM201" s="129"/>
      <c r="HN201" s="129"/>
      <c r="HO201" s="129"/>
      <c r="HP201" s="129"/>
      <c r="HQ201" s="129"/>
      <c r="HR201" s="129"/>
      <c r="HS201" s="129"/>
      <c r="HT201" s="129"/>
      <c r="HU201" s="129"/>
      <c r="HV201" s="129"/>
      <c r="HW201" s="129"/>
      <c r="HX201" s="129"/>
      <c r="HY201" s="129"/>
      <c r="HZ201" s="129"/>
      <c r="IA201" s="129"/>
      <c r="IB201" s="129"/>
      <c r="IC201" s="129"/>
      <c r="ID201" s="129"/>
      <c r="IE201" s="129"/>
      <c r="IF201" s="129"/>
      <c r="IG201" s="129"/>
      <c r="IH201" s="129"/>
      <c r="II201" s="129"/>
      <c r="IJ201" s="129"/>
      <c r="IK201" s="129"/>
      <c r="IL201" s="129"/>
      <c r="IM201" s="129"/>
      <c r="IN201" s="129"/>
      <c r="IO201" s="129"/>
      <c r="IP201" s="129"/>
      <c r="IQ201" s="129"/>
      <c r="IR201" s="129"/>
      <c r="IS201" s="129"/>
      <c r="IT201" s="129"/>
      <c r="IU201" s="129"/>
      <c r="IV201" s="129"/>
      <c r="IW201" s="129"/>
    </row>
    <row r="202" spans="1:257" s="123" customFormat="1" ht="30" customHeight="1" x14ac:dyDescent="0.25">
      <c r="A202" s="64"/>
      <c r="B202" s="64"/>
      <c r="C202" s="64"/>
      <c r="D202" s="64"/>
      <c r="E202" s="64"/>
      <c r="F202" s="64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29"/>
      <c r="DF202" s="129"/>
      <c r="DG202" s="129"/>
      <c r="DH202" s="129"/>
      <c r="DI202" s="129"/>
      <c r="DJ202" s="129"/>
      <c r="DK202" s="129"/>
      <c r="DL202" s="129"/>
      <c r="DM202" s="129"/>
      <c r="DN202" s="129"/>
      <c r="DO202" s="129"/>
      <c r="DP202" s="129"/>
      <c r="DQ202" s="129"/>
      <c r="DR202" s="129"/>
      <c r="DS202" s="129"/>
      <c r="DT202" s="129"/>
      <c r="DU202" s="129"/>
      <c r="DV202" s="129"/>
      <c r="DW202" s="129"/>
      <c r="DX202" s="129"/>
      <c r="DY202" s="129"/>
      <c r="DZ202" s="129"/>
      <c r="EA202" s="129"/>
      <c r="EB202" s="129"/>
      <c r="EC202" s="129"/>
      <c r="ED202" s="129"/>
      <c r="EE202" s="129"/>
      <c r="EF202" s="129"/>
      <c r="EG202" s="129"/>
      <c r="EH202" s="129"/>
      <c r="EI202" s="129"/>
      <c r="EJ202" s="129"/>
      <c r="EK202" s="129"/>
      <c r="EL202" s="129"/>
      <c r="EM202" s="129"/>
      <c r="EN202" s="129"/>
      <c r="EO202" s="129"/>
      <c r="EP202" s="129"/>
      <c r="EQ202" s="129"/>
      <c r="ER202" s="129"/>
      <c r="ES202" s="129"/>
      <c r="ET202" s="129"/>
      <c r="EU202" s="129"/>
      <c r="EV202" s="129"/>
      <c r="EW202" s="129"/>
      <c r="EX202" s="129"/>
      <c r="EY202" s="129"/>
      <c r="EZ202" s="129"/>
      <c r="FA202" s="129"/>
      <c r="FB202" s="129"/>
      <c r="FC202" s="129"/>
      <c r="FD202" s="129"/>
      <c r="FE202" s="129"/>
      <c r="FF202" s="129"/>
      <c r="FG202" s="129"/>
      <c r="FH202" s="129"/>
      <c r="FI202" s="129"/>
      <c r="FJ202" s="129"/>
      <c r="FK202" s="129"/>
      <c r="FL202" s="129"/>
      <c r="FM202" s="129"/>
      <c r="FN202" s="129"/>
      <c r="FO202" s="129"/>
      <c r="FP202" s="129"/>
      <c r="FQ202" s="129"/>
      <c r="FR202" s="129"/>
      <c r="FS202" s="129"/>
      <c r="FT202" s="129"/>
      <c r="FU202" s="129"/>
      <c r="FV202" s="129"/>
      <c r="FW202" s="129"/>
      <c r="FX202" s="129"/>
      <c r="FY202" s="129"/>
      <c r="FZ202" s="129"/>
      <c r="GA202" s="129"/>
      <c r="GB202" s="129"/>
      <c r="GC202" s="129"/>
      <c r="GD202" s="129"/>
      <c r="GE202" s="129"/>
      <c r="GF202" s="129"/>
      <c r="GG202" s="129"/>
      <c r="GH202" s="129"/>
      <c r="GI202" s="129"/>
      <c r="GJ202" s="129"/>
      <c r="GK202" s="129"/>
      <c r="GL202" s="129"/>
      <c r="GM202" s="129"/>
      <c r="GN202" s="129"/>
      <c r="GO202" s="129"/>
      <c r="GP202" s="129"/>
      <c r="GQ202" s="129"/>
      <c r="GR202" s="129"/>
      <c r="GS202" s="129"/>
      <c r="GT202" s="129"/>
      <c r="GU202" s="129"/>
      <c r="GV202" s="129"/>
      <c r="GW202" s="129"/>
      <c r="GX202" s="129"/>
      <c r="GY202" s="129"/>
      <c r="GZ202" s="129"/>
      <c r="HA202" s="129"/>
      <c r="HB202" s="129"/>
      <c r="HC202" s="129"/>
      <c r="HD202" s="129"/>
      <c r="HE202" s="129"/>
      <c r="HF202" s="129"/>
      <c r="HG202" s="129"/>
      <c r="HH202" s="129"/>
      <c r="HI202" s="129"/>
      <c r="HJ202" s="129"/>
      <c r="HK202" s="129"/>
      <c r="HL202" s="129"/>
      <c r="HM202" s="129"/>
      <c r="HN202" s="129"/>
      <c r="HO202" s="129"/>
      <c r="HP202" s="129"/>
      <c r="HQ202" s="129"/>
      <c r="HR202" s="129"/>
      <c r="HS202" s="129"/>
      <c r="HT202" s="129"/>
      <c r="HU202" s="129"/>
      <c r="HV202" s="129"/>
      <c r="HW202" s="129"/>
      <c r="HX202" s="129"/>
      <c r="HY202" s="129"/>
      <c r="HZ202" s="129"/>
      <c r="IA202" s="129"/>
      <c r="IB202" s="129"/>
      <c r="IC202" s="129"/>
      <c r="ID202" s="129"/>
      <c r="IE202" s="129"/>
      <c r="IF202" s="129"/>
      <c r="IG202" s="129"/>
      <c r="IH202" s="129"/>
      <c r="II202" s="129"/>
      <c r="IJ202" s="129"/>
      <c r="IK202" s="129"/>
      <c r="IL202" s="129"/>
      <c r="IM202" s="129"/>
      <c r="IN202" s="129"/>
      <c r="IO202" s="129"/>
      <c r="IP202" s="129"/>
      <c r="IQ202" s="129"/>
      <c r="IR202" s="129"/>
      <c r="IS202" s="129"/>
      <c r="IT202" s="129"/>
      <c r="IU202" s="129"/>
      <c r="IV202" s="129"/>
      <c r="IW202" s="129"/>
    </row>
    <row r="203" spans="1:257" s="123" customFormat="1" ht="30" customHeight="1" x14ac:dyDescent="0.25">
      <c r="A203" s="64"/>
      <c r="B203" s="64"/>
      <c r="C203" s="64"/>
      <c r="D203" s="64"/>
      <c r="E203" s="64"/>
      <c r="F203" s="64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  <c r="FV203" s="129"/>
      <c r="FW203" s="129"/>
      <c r="FX203" s="129"/>
      <c r="FY203" s="129"/>
      <c r="FZ203" s="129"/>
      <c r="GA203" s="129"/>
      <c r="GB203" s="129"/>
      <c r="GC203" s="129"/>
      <c r="GD203" s="129"/>
      <c r="GE203" s="129"/>
      <c r="GF203" s="129"/>
      <c r="GG203" s="129"/>
      <c r="GH203" s="129"/>
      <c r="GI203" s="129"/>
      <c r="GJ203" s="129"/>
      <c r="GK203" s="129"/>
      <c r="GL203" s="129"/>
      <c r="GM203" s="129"/>
      <c r="GN203" s="129"/>
      <c r="GO203" s="129"/>
      <c r="GP203" s="129"/>
      <c r="GQ203" s="129"/>
      <c r="GR203" s="129"/>
      <c r="GS203" s="129"/>
      <c r="GT203" s="129"/>
      <c r="GU203" s="129"/>
      <c r="GV203" s="129"/>
      <c r="GW203" s="129"/>
      <c r="GX203" s="129"/>
      <c r="GY203" s="129"/>
      <c r="GZ203" s="129"/>
      <c r="HA203" s="129"/>
      <c r="HB203" s="129"/>
      <c r="HC203" s="129"/>
      <c r="HD203" s="129"/>
      <c r="HE203" s="129"/>
      <c r="HF203" s="129"/>
      <c r="HG203" s="129"/>
      <c r="HH203" s="129"/>
      <c r="HI203" s="129"/>
      <c r="HJ203" s="129"/>
      <c r="HK203" s="129"/>
      <c r="HL203" s="129"/>
      <c r="HM203" s="129"/>
      <c r="HN203" s="129"/>
      <c r="HO203" s="129"/>
      <c r="HP203" s="129"/>
      <c r="HQ203" s="129"/>
      <c r="HR203" s="129"/>
      <c r="HS203" s="129"/>
      <c r="HT203" s="129"/>
      <c r="HU203" s="129"/>
      <c r="HV203" s="129"/>
      <c r="HW203" s="129"/>
      <c r="HX203" s="129"/>
      <c r="HY203" s="129"/>
      <c r="HZ203" s="129"/>
      <c r="IA203" s="129"/>
      <c r="IB203" s="129"/>
      <c r="IC203" s="129"/>
      <c r="ID203" s="129"/>
      <c r="IE203" s="129"/>
      <c r="IF203" s="129"/>
      <c r="IG203" s="129"/>
      <c r="IH203" s="129"/>
      <c r="II203" s="129"/>
      <c r="IJ203" s="129"/>
      <c r="IK203" s="129"/>
      <c r="IL203" s="129"/>
      <c r="IM203" s="129"/>
      <c r="IN203" s="129"/>
      <c r="IO203" s="129"/>
      <c r="IP203" s="129"/>
      <c r="IQ203" s="129"/>
      <c r="IR203" s="129"/>
      <c r="IS203" s="129"/>
      <c r="IT203" s="129"/>
      <c r="IU203" s="129"/>
      <c r="IV203" s="129"/>
      <c r="IW203" s="129"/>
    </row>
    <row r="204" spans="1:257" s="123" customFormat="1" ht="30" customHeight="1" x14ac:dyDescent="0.25">
      <c r="A204" s="64"/>
      <c r="B204" s="64"/>
      <c r="C204" s="64"/>
      <c r="D204" s="64"/>
      <c r="E204" s="64"/>
      <c r="F204" s="64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9"/>
      <c r="DQ204" s="129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  <c r="EY204" s="129"/>
      <c r="EZ204" s="129"/>
      <c r="FA204" s="129"/>
      <c r="FB204" s="129"/>
      <c r="FC204" s="129"/>
      <c r="FD204" s="129"/>
      <c r="FE204" s="129"/>
      <c r="FF204" s="129"/>
      <c r="FG204" s="129"/>
      <c r="FH204" s="129"/>
      <c r="FI204" s="129"/>
      <c r="FJ204" s="129"/>
      <c r="FK204" s="129"/>
      <c r="FL204" s="129"/>
      <c r="FM204" s="129"/>
      <c r="FN204" s="129"/>
      <c r="FO204" s="129"/>
      <c r="FP204" s="129"/>
      <c r="FQ204" s="129"/>
      <c r="FR204" s="129"/>
      <c r="FS204" s="129"/>
      <c r="FT204" s="129"/>
      <c r="FU204" s="129"/>
      <c r="FV204" s="129"/>
      <c r="FW204" s="129"/>
      <c r="FX204" s="129"/>
      <c r="FY204" s="129"/>
      <c r="FZ204" s="129"/>
      <c r="GA204" s="129"/>
      <c r="GB204" s="129"/>
      <c r="GC204" s="129"/>
      <c r="GD204" s="129"/>
      <c r="GE204" s="129"/>
      <c r="GF204" s="129"/>
      <c r="GG204" s="129"/>
      <c r="GH204" s="129"/>
      <c r="GI204" s="129"/>
      <c r="GJ204" s="129"/>
      <c r="GK204" s="129"/>
      <c r="GL204" s="129"/>
      <c r="GM204" s="129"/>
      <c r="GN204" s="129"/>
      <c r="GO204" s="129"/>
      <c r="GP204" s="129"/>
      <c r="GQ204" s="129"/>
      <c r="GR204" s="129"/>
      <c r="GS204" s="129"/>
      <c r="GT204" s="129"/>
      <c r="GU204" s="129"/>
      <c r="GV204" s="129"/>
      <c r="GW204" s="129"/>
      <c r="GX204" s="129"/>
      <c r="GY204" s="129"/>
      <c r="GZ204" s="129"/>
      <c r="HA204" s="129"/>
      <c r="HB204" s="129"/>
      <c r="HC204" s="129"/>
      <c r="HD204" s="129"/>
      <c r="HE204" s="129"/>
      <c r="HF204" s="129"/>
      <c r="HG204" s="129"/>
      <c r="HH204" s="129"/>
      <c r="HI204" s="129"/>
      <c r="HJ204" s="129"/>
      <c r="HK204" s="129"/>
      <c r="HL204" s="129"/>
      <c r="HM204" s="129"/>
      <c r="HN204" s="129"/>
      <c r="HO204" s="129"/>
      <c r="HP204" s="129"/>
      <c r="HQ204" s="129"/>
      <c r="HR204" s="129"/>
      <c r="HS204" s="129"/>
      <c r="HT204" s="129"/>
      <c r="HU204" s="129"/>
      <c r="HV204" s="129"/>
      <c r="HW204" s="129"/>
      <c r="HX204" s="129"/>
      <c r="HY204" s="129"/>
      <c r="HZ204" s="129"/>
      <c r="IA204" s="129"/>
      <c r="IB204" s="129"/>
      <c r="IC204" s="129"/>
      <c r="ID204" s="129"/>
      <c r="IE204" s="129"/>
      <c r="IF204" s="129"/>
      <c r="IG204" s="129"/>
      <c r="IH204" s="129"/>
      <c r="II204" s="129"/>
      <c r="IJ204" s="129"/>
      <c r="IK204" s="129"/>
      <c r="IL204" s="129"/>
      <c r="IM204" s="129"/>
      <c r="IN204" s="129"/>
      <c r="IO204" s="129"/>
      <c r="IP204" s="129"/>
      <c r="IQ204" s="129"/>
      <c r="IR204" s="129"/>
      <c r="IS204" s="129"/>
      <c r="IT204" s="129"/>
      <c r="IU204" s="129"/>
      <c r="IV204" s="129"/>
      <c r="IW204" s="129"/>
    </row>
    <row r="205" spans="1:257" s="123" customFormat="1" ht="30" customHeight="1" x14ac:dyDescent="0.25">
      <c r="A205" s="64"/>
      <c r="B205" s="64"/>
      <c r="C205" s="64"/>
      <c r="D205" s="64"/>
      <c r="E205" s="64"/>
      <c r="F205" s="64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29"/>
      <c r="HI205" s="129"/>
      <c r="HJ205" s="129"/>
      <c r="HK205" s="129"/>
      <c r="HL205" s="129"/>
      <c r="HM205" s="129"/>
      <c r="HN205" s="129"/>
      <c r="HO205" s="129"/>
      <c r="HP205" s="129"/>
      <c r="HQ205" s="129"/>
      <c r="HR205" s="129"/>
      <c r="HS205" s="129"/>
      <c r="HT205" s="129"/>
      <c r="HU205" s="129"/>
      <c r="HV205" s="129"/>
      <c r="HW205" s="129"/>
      <c r="HX205" s="129"/>
      <c r="HY205" s="129"/>
      <c r="HZ205" s="129"/>
      <c r="IA205" s="129"/>
      <c r="IB205" s="129"/>
      <c r="IC205" s="129"/>
      <c r="ID205" s="129"/>
      <c r="IE205" s="129"/>
      <c r="IF205" s="129"/>
      <c r="IG205" s="129"/>
      <c r="IH205" s="129"/>
      <c r="II205" s="129"/>
      <c r="IJ205" s="129"/>
      <c r="IK205" s="129"/>
      <c r="IL205" s="129"/>
      <c r="IM205" s="129"/>
      <c r="IN205" s="129"/>
      <c r="IO205" s="129"/>
      <c r="IP205" s="129"/>
      <c r="IQ205" s="129"/>
      <c r="IR205" s="129"/>
      <c r="IS205" s="129"/>
      <c r="IT205" s="129"/>
      <c r="IU205" s="129"/>
      <c r="IV205" s="129"/>
      <c r="IW205" s="129"/>
    </row>
    <row r="206" spans="1:257" s="123" customFormat="1" ht="30" customHeight="1" x14ac:dyDescent="0.25">
      <c r="A206" s="64"/>
      <c r="B206" s="64"/>
      <c r="C206" s="64"/>
      <c r="D206" s="64"/>
      <c r="E206" s="64"/>
      <c r="F206" s="64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29"/>
      <c r="DF206" s="129"/>
      <c r="DG206" s="129"/>
      <c r="DH206" s="129"/>
      <c r="DI206" s="129"/>
      <c r="DJ206" s="129"/>
      <c r="DK206" s="129"/>
      <c r="DL206" s="129"/>
      <c r="DM206" s="129"/>
      <c r="DN206" s="129"/>
      <c r="DO206" s="129"/>
      <c r="DP206" s="129"/>
      <c r="DQ206" s="129"/>
      <c r="DR206" s="129"/>
      <c r="DS206" s="129"/>
      <c r="DT206" s="129"/>
      <c r="DU206" s="129"/>
      <c r="DV206" s="129"/>
      <c r="DW206" s="129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  <c r="EO206" s="129"/>
      <c r="EP206" s="129"/>
      <c r="EQ206" s="129"/>
      <c r="ER206" s="129"/>
      <c r="ES206" s="129"/>
      <c r="ET206" s="129"/>
      <c r="EU206" s="129"/>
      <c r="EV206" s="129"/>
      <c r="EW206" s="129"/>
      <c r="EX206" s="129"/>
      <c r="EY206" s="129"/>
      <c r="EZ206" s="129"/>
      <c r="FA206" s="129"/>
      <c r="FB206" s="129"/>
      <c r="FC206" s="129"/>
      <c r="FD206" s="129"/>
      <c r="FE206" s="129"/>
      <c r="FF206" s="129"/>
      <c r="FG206" s="129"/>
      <c r="FH206" s="129"/>
      <c r="FI206" s="129"/>
      <c r="FJ206" s="129"/>
      <c r="FK206" s="129"/>
      <c r="FL206" s="129"/>
      <c r="FM206" s="129"/>
      <c r="FN206" s="129"/>
      <c r="FO206" s="129"/>
      <c r="FP206" s="129"/>
      <c r="FQ206" s="129"/>
      <c r="FR206" s="129"/>
      <c r="FS206" s="129"/>
      <c r="FT206" s="129"/>
      <c r="FU206" s="129"/>
      <c r="FV206" s="129"/>
      <c r="FW206" s="129"/>
      <c r="FX206" s="129"/>
      <c r="FY206" s="129"/>
      <c r="FZ206" s="129"/>
      <c r="GA206" s="129"/>
      <c r="GB206" s="129"/>
      <c r="GC206" s="129"/>
      <c r="GD206" s="129"/>
      <c r="GE206" s="129"/>
      <c r="GF206" s="129"/>
      <c r="GG206" s="129"/>
      <c r="GH206" s="129"/>
      <c r="GI206" s="129"/>
      <c r="GJ206" s="129"/>
      <c r="GK206" s="129"/>
      <c r="GL206" s="129"/>
      <c r="GM206" s="129"/>
      <c r="GN206" s="129"/>
      <c r="GO206" s="129"/>
      <c r="GP206" s="129"/>
      <c r="GQ206" s="129"/>
      <c r="GR206" s="129"/>
      <c r="GS206" s="129"/>
      <c r="GT206" s="129"/>
      <c r="GU206" s="129"/>
      <c r="GV206" s="129"/>
      <c r="GW206" s="129"/>
      <c r="GX206" s="129"/>
      <c r="GY206" s="129"/>
      <c r="GZ206" s="129"/>
      <c r="HA206" s="129"/>
      <c r="HB206" s="129"/>
      <c r="HC206" s="129"/>
      <c r="HD206" s="129"/>
      <c r="HE206" s="129"/>
      <c r="HF206" s="129"/>
      <c r="HG206" s="129"/>
      <c r="HH206" s="129"/>
      <c r="HI206" s="129"/>
      <c r="HJ206" s="129"/>
      <c r="HK206" s="129"/>
      <c r="HL206" s="129"/>
      <c r="HM206" s="129"/>
      <c r="HN206" s="129"/>
      <c r="HO206" s="129"/>
      <c r="HP206" s="129"/>
      <c r="HQ206" s="129"/>
      <c r="HR206" s="129"/>
      <c r="HS206" s="129"/>
      <c r="HT206" s="129"/>
      <c r="HU206" s="129"/>
      <c r="HV206" s="129"/>
      <c r="HW206" s="129"/>
      <c r="HX206" s="129"/>
      <c r="HY206" s="129"/>
      <c r="HZ206" s="129"/>
      <c r="IA206" s="129"/>
      <c r="IB206" s="129"/>
      <c r="IC206" s="129"/>
      <c r="ID206" s="129"/>
      <c r="IE206" s="129"/>
      <c r="IF206" s="129"/>
      <c r="IG206" s="129"/>
      <c r="IH206" s="129"/>
      <c r="II206" s="129"/>
      <c r="IJ206" s="129"/>
      <c r="IK206" s="129"/>
      <c r="IL206" s="129"/>
      <c r="IM206" s="129"/>
      <c r="IN206" s="129"/>
      <c r="IO206" s="129"/>
      <c r="IP206" s="129"/>
      <c r="IQ206" s="129"/>
      <c r="IR206" s="129"/>
      <c r="IS206" s="129"/>
      <c r="IT206" s="129"/>
      <c r="IU206" s="129"/>
      <c r="IV206" s="129"/>
      <c r="IW206" s="129"/>
    </row>
    <row r="207" spans="1:257" s="123" customFormat="1" ht="30" customHeight="1" x14ac:dyDescent="0.25">
      <c r="A207" s="64"/>
      <c r="B207" s="64"/>
      <c r="C207" s="64"/>
      <c r="D207" s="64"/>
      <c r="E207" s="64"/>
      <c r="F207" s="64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29"/>
      <c r="DF207" s="129"/>
      <c r="DG207" s="129"/>
      <c r="DH207" s="129"/>
      <c r="DI207" s="129"/>
      <c r="DJ207" s="129"/>
      <c r="DK207" s="129"/>
      <c r="DL207" s="129"/>
      <c r="DM207" s="129"/>
      <c r="DN207" s="129"/>
      <c r="DO207" s="129"/>
      <c r="DP207" s="129"/>
      <c r="DQ207" s="129"/>
      <c r="DR207" s="129"/>
      <c r="DS207" s="129"/>
      <c r="DT207" s="129"/>
      <c r="DU207" s="129"/>
      <c r="DV207" s="129"/>
      <c r="DW207" s="129"/>
      <c r="DX207" s="129"/>
      <c r="DY207" s="129"/>
      <c r="DZ207" s="129"/>
      <c r="EA207" s="129"/>
      <c r="EB207" s="129"/>
      <c r="EC207" s="129"/>
      <c r="ED207" s="129"/>
      <c r="EE207" s="129"/>
      <c r="EF207" s="129"/>
      <c r="EG207" s="129"/>
      <c r="EH207" s="129"/>
      <c r="EI207" s="129"/>
      <c r="EJ207" s="129"/>
      <c r="EK207" s="129"/>
      <c r="EL207" s="129"/>
      <c r="EM207" s="129"/>
      <c r="EN207" s="129"/>
      <c r="EO207" s="129"/>
      <c r="EP207" s="129"/>
      <c r="EQ207" s="129"/>
      <c r="ER207" s="129"/>
      <c r="ES207" s="129"/>
      <c r="ET207" s="129"/>
      <c r="EU207" s="129"/>
      <c r="EV207" s="129"/>
      <c r="EW207" s="129"/>
      <c r="EX207" s="129"/>
      <c r="EY207" s="129"/>
      <c r="EZ207" s="129"/>
      <c r="FA207" s="129"/>
      <c r="FB207" s="129"/>
      <c r="FC207" s="129"/>
      <c r="FD207" s="129"/>
      <c r="FE207" s="129"/>
      <c r="FF207" s="129"/>
      <c r="FG207" s="129"/>
      <c r="FH207" s="129"/>
      <c r="FI207" s="129"/>
      <c r="FJ207" s="129"/>
      <c r="FK207" s="129"/>
      <c r="FL207" s="129"/>
      <c r="FM207" s="129"/>
      <c r="FN207" s="129"/>
      <c r="FO207" s="129"/>
      <c r="FP207" s="129"/>
      <c r="FQ207" s="129"/>
      <c r="FR207" s="129"/>
      <c r="FS207" s="129"/>
      <c r="FT207" s="129"/>
      <c r="FU207" s="129"/>
      <c r="FV207" s="129"/>
      <c r="FW207" s="129"/>
      <c r="FX207" s="129"/>
      <c r="FY207" s="129"/>
      <c r="FZ207" s="129"/>
      <c r="GA207" s="129"/>
      <c r="GB207" s="129"/>
      <c r="GC207" s="129"/>
      <c r="GD207" s="129"/>
      <c r="GE207" s="129"/>
      <c r="GF207" s="129"/>
      <c r="GG207" s="129"/>
      <c r="GH207" s="129"/>
      <c r="GI207" s="129"/>
      <c r="GJ207" s="129"/>
      <c r="GK207" s="129"/>
      <c r="GL207" s="129"/>
      <c r="GM207" s="129"/>
      <c r="GN207" s="129"/>
      <c r="GO207" s="129"/>
      <c r="GP207" s="129"/>
      <c r="GQ207" s="129"/>
      <c r="GR207" s="129"/>
      <c r="GS207" s="129"/>
      <c r="GT207" s="129"/>
      <c r="GU207" s="129"/>
      <c r="GV207" s="129"/>
      <c r="GW207" s="129"/>
      <c r="GX207" s="129"/>
      <c r="GY207" s="129"/>
      <c r="GZ207" s="129"/>
      <c r="HA207" s="129"/>
      <c r="HB207" s="129"/>
      <c r="HC207" s="129"/>
      <c r="HD207" s="129"/>
      <c r="HE207" s="129"/>
      <c r="HF207" s="129"/>
      <c r="HG207" s="129"/>
      <c r="HH207" s="129"/>
      <c r="HI207" s="129"/>
      <c r="HJ207" s="129"/>
      <c r="HK207" s="129"/>
      <c r="HL207" s="129"/>
      <c r="HM207" s="129"/>
      <c r="HN207" s="129"/>
      <c r="HO207" s="129"/>
      <c r="HP207" s="129"/>
      <c r="HQ207" s="129"/>
      <c r="HR207" s="129"/>
      <c r="HS207" s="129"/>
      <c r="HT207" s="129"/>
      <c r="HU207" s="129"/>
      <c r="HV207" s="129"/>
      <c r="HW207" s="129"/>
      <c r="HX207" s="129"/>
      <c r="HY207" s="129"/>
      <c r="HZ207" s="129"/>
      <c r="IA207" s="129"/>
      <c r="IB207" s="129"/>
      <c r="IC207" s="129"/>
      <c r="ID207" s="129"/>
      <c r="IE207" s="129"/>
      <c r="IF207" s="129"/>
      <c r="IG207" s="129"/>
      <c r="IH207" s="129"/>
      <c r="II207" s="129"/>
      <c r="IJ207" s="129"/>
      <c r="IK207" s="129"/>
      <c r="IL207" s="129"/>
      <c r="IM207" s="129"/>
      <c r="IN207" s="129"/>
      <c r="IO207" s="129"/>
      <c r="IP207" s="129"/>
      <c r="IQ207" s="129"/>
      <c r="IR207" s="129"/>
      <c r="IS207" s="129"/>
      <c r="IT207" s="129"/>
      <c r="IU207" s="129"/>
      <c r="IV207" s="129"/>
      <c r="IW207" s="129"/>
    </row>
    <row r="208" spans="1:257" s="123" customFormat="1" ht="30" customHeight="1" x14ac:dyDescent="0.25">
      <c r="A208" s="64"/>
      <c r="B208" s="64"/>
      <c r="C208" s="64"/>
      <c r="D208" s="64"/>
      <c r="E208" s="64"/>
      <c r="F208" s="64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29"/>
      <c r="DF208" s="129"/>
      <c r="DG208" s="129"/>
      <c r="DH208" s="129"/>
      <c r="DI208" s="129"/>
      <c r="DJ208" s="129"/>
      <c r="DK208" s="129"/>
      <c r="DL208" s="129"/>
      <c r="DM208" s="129"/>
      <c r="DN208" s="129"/>
      <c r="DO208" s="129"/>
      <c r="DP208" s="129"/>
      <c r="DQ208" s="129"/>
      <c r="DR208" s="129"/>
      <c r="DS208" s="129"/>
      <c r="DT208" s="129"/>
      <c r="DU208" s="129"/>
      <c r="DV208" s="129"/>
      <c r="DW208" s="129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  <c r="EO208" s="129"/>
      <c r="EP208" s="129"/>
      <c r="EQ208" s="129"/>
      <c r="ER208" s="129"/>
      <c r="ES208" s="129"/>
      <c r="ET208" s="129"/>
      <c r="EU208" s="129"/>
      <c r="EV208" s="129"/>
      <c r="EW208" s="129"/>
      <c r="EX208" s="129"/>
      <c r="EY208" s="129"/>
      <c r="EZ208" s="129"/>
      <c r="FA208" s="129"/>
      <c r="FB208" s="129"/>
      <c r="FC208" s="129"/>
      <c r="FD208" s="129"/>
      <c r="FE208" s="129"/>
      <c r="FF208" s="129"/>
      <c r="FG208" s="129"/>
      <c r="FH208" s="129"/>
      <c r="FI208" s="129"/>
      <c r="FJ208" s="129"/>
      <c r="FK208" s="129"/>
      <c r="FL208" s="129"/>
      <c r="FM208" s="129"/>
      <c r="FN208" s="129"/>
      <c r="FO208" s="129"/>
      <c r="FP208" s="129"/>
      <c r="FQ208" s="129"/>
      <c r="FR208" s="129"/>
      <c r="FS208" s="129"/>
      <c r="FT208" s="129"/>
      <c r="FU208" s="129"/>
      <c r="FV208" s="129"/>
      <c r="FW208" s="129"/>
      <c r="FX208" s="129"/>
      <c r="FY208" s="129"/>
      <c r="FZ208" s="129"/>
      <c r="GA208" s="129"/>
      <c r="GB208" s="129"/>
      <c r="GC208" s="129"/>
      <c r="GD208" s="129"/>
      <c r="GE208" s="129"/>
      <c r="GF208" s="129"/>
      <c r="GG208" s="129"/>
      <c r="GH208" s="129"/>
      <c r="GI208" s="129"/>
      <c r="GJ208" s="129"/>
      <c r="GK208" s="129"/>
      <c r="GL208" s="129"/>
      <c r="GM208" s="129"/>
      <c r="GN208" s="129"/>
      <c r="GO208" s="129"/>
      <c r="GP208" s="129"/>
      <c r="GQ208" s="129"/>
      <c r="GR208" s="129"/>
      <c r="GS208" s="129"/>
      <c r="GT208" s="129"/>
      <c r="GU208" s="129"/>
      <c r="GV208" s="129"/>
      <c r="GW208" s="129"/>
      <c r="GX208" s="129"/>
      <c r="GY208" s="129"/>
      <c r="GZ208" s="129"/>
      <c r="HA208" s="129"/>
      <c r="HB208" s="129"/>
      <c r="HC208" s="129"/>
      <c r="HD208" s="129"/>
      <c r="HE208" s="129"/>
      <c r="HF208" s="129"/>
      <c r="HG208" s="129"/>
      <c r="HH208" s="129"/>
      <c r="HI208" s="129"/>
      <c r="HJ208" s="129"/>
      <c r="HK208" s="129"/>
      <c r="HL208" s="129"/>
      <c r="HM208" s="129"/>
      <c r="HN208" s="129"/>
      <c r="HO208" s="129"/>
      <c r="HP208" s="129"/>
      <c r="HQ208" s="129"/>
      <c r="HR208" s="129"/>
      <c r="HS208" s="129"/>
      <c r="HT208" s="129"/>
      <c r="HU208" s="129"/>
      <c r="HV208" s="129"/>
      <c r="HW208" s="129"/>
      <c r="HX208" s="129"/>
      <c r="HY208" s="129"/>
      <c r="HZ208" s="129"/>
      <c r="IA208" s="129"/>
      <c r="IB208" s="129"/>
      <c r="IC208" s="129"/>
      <c r="ID208" s="129"/>
      <c r="IE208" s="129"/>
      <c r="IF208" s="129"/>
      <c r="IG208" s="129"/>
      <c r="IH208" s="129"/>
      <c r="II208" s="129"/>
      <c r="IJ208" s="129"/>
      <c r="IK208" s="129"/>
      <c r="IL208" s="129"/>
      <c r="IM208" s="129"/>
      <c r="IN208" s="129"/>
      <c r="IO208" s="129"/>
      <c r="IP208" s="129"/>
      <c r="IQ208" s="129"/>
      <c r="IR208" s="129"/>
      <c r="IS208" s="129"/>
      <c r="IT208" s="129"/>
      <c r="IU208" s="129"/>
      <c r="IV208" s="129"/>
      <c r="IW208" s="129"/>
    </row>
    <row r="209" spans="1:257" s="123" customFormat="1" ht="30" customHeight="1" x14ac:dyDescent="0.25">
      <c r="A209" s="64"/>
      <c r="B209" s="64"/>
      <c r="C209" s="64"/>
      <c r="D209" s="64"/>
      <c r="E209" s="64"/>
      <c r="F209" s="64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29"/>
      <c r="DE209" s="129"/>
      <c r="DF209" s="129"/>
      <c r="DG209" s="129"/>
      <c r="DH209" s="129"/>
      <c r="DI209" s="129"/>
      <c r="DJ209" s="129"/>
      <c r="DK209" s="129"/>
      <c r="DL209" s="129"/>
      <c r="DM209" s="129"/>
      <c r="DN209" s="129"/>
      <c r="DO209" s="129"/>
      <c r="DP209" s="129"/>
      <c r="DQ209" s="129"/>
      <c r="DR209" s="129"/>
      <c r="DS209" s="129"/>
      <c r="DT209" s="129"/>
      <c r="DU209" s="129"/>
      <c r="DV209" s="129"/>
      <c r="DW209" s="129"/>
      <c r="DX209" s="129"/>
      <c r="DY209" s="129"/>
      <c r="DZ209" s="129"/>
      <c r="EA209" s="129"/>
      <c r="EB209" s="129"/>
      <c r="EC209" s="129"/>
      <c r="ED209" s="129"/>
      <c r="EE209" s="129"/>
      <c r="EF209" s="129"/>
      <c r="EG209" s="129"/>
      <c r="EH209" s="129"/>
      <c r="EI209" s="129"/>
      <c r="EJ209" s="129"/>
      <c r="EK209" s="129"/>
      <c r="EL209" s="129"/>
      <c r="EM209" s="129"/>
      <c r="EN209" s="129"/>
      <c r="EO209" s="129"/>
      <c r="EP209" s="129"/>
      <c r="EQ209" s="129"/>
      <c r="ER209" s="129"/>
      <c r="ES209" s="129"/>
      <c r="ET209" s="129"/>
      <c r="EU209" s="129"/>
      <c r="EV209" s="129"/>
      <c r="EW209" s="129"/>
      <c r="EX209" s="129"/>
      <c r="EY209" s="129"/>
      <c r="EZ209" s="129"/>
      <c r="FA209" s="129"/>
      <c r="FB209" s="129"/>
      <c r="FC209" s="129"/>
      <c r="FD209" s="129"/>
      <c r="FE209" s="129"/>
      <c r="FF209" s="129"/>
      <c r="FG209" s="129"/>
      <c r="FH209" s="129"/>
      <c r="FI209" s="129"/>
      <c r="FJ209" s="129"/>
      <c r="FK209" s="129"/>
      <c r="FL209" s="129"/>
      <c r="FM209" s="129"/>
      <c r="FN209" s="129"/>
      <c r="FO209" s="129"/>
      <c r="FP209" s="129"/>
      <c r="FQ209" s="129"/>
      <c r="FR209" s="129"/>
      <c r="FS209" s="129"/>
      <c r="FT209" s="129"/>
      <c r="FU209" s="129"/>
      <c r="FV209" s="129"/>
      <c r="FW209" s="129"/>
      <c r="FX209" s="129"/>
      <c r="FY209" s="129"/>
      <c r="FZ209" s="129"/>
      <c r="GA209" s="129"/>
      <c r="GB209" s="129"/>
      <c r="GC209" s="129"/>
      <c r="GD209" s="129"/>
      <c r="GE209" s="129"/>
      <c r="GF209" s="129"/>
      <c r="GG209" s="129"/>
      <c r="GH209" s="129"/>
      <c r="GI209" s="129"/>
      <c r="GJ209" s="129"/>
      <c r="GK209" s="129"/>
      <c r="GL209" s="129"/>
      <c r="GM209" s="129"/>
      <c r="GN209" s="129"/>
      <c r="GO209" s="129"/>
      <c r="GP209" s="129"/>
      <c r="GQ209" s="129"/>
      <c r="GR209" s="129"/>
      <c r="GS209" s="129"/>
      <c r="GT209" s="129"/>
      <c r="GU209" s="129"/>
      <c r="GV209" s="129"/>
      <c r="GW209" s="129"/>
      <c r="GX209" s="129"/>
      <c r="GY209" s="129"/>
      <c r="GZ209" s="129"/>
      <c r="HA209" s="129"/>
      <c r="HB209" s="129"/>
      <c r="HC209" s="129"/>
      <c r="HD209" s="129"/>
      <c r="HE209" s="129"/>
      <c r="HF209" s="129"/>
      <c r="HG209" s="129"/>
      <c r="HH209" s="129"/>
      <c r="HI209" s="129"/>
      <c r="HJ209" s="129"/>
      <c r="HK209" s="129"/>
      <c r="HL209" s="129"/>
      <c r="HM209" s="129"/>
      <c r="HN209" s="129"/>
      <c r="HO209" s="129"/>
      <c r="HP209" s="129"/>
      <c r="HQ209" s="129"/>
      <c r="HR209" s="129"/>
      <c r="HS209" s="129"/>
      <c r="HT209" s="129"/>
      <c r="HU209" s="129"/>
      <c r="HV209" s="129"/>
      <c r="HW209" s="129"/>
      <c r="HX209" s="129"/>
      <c r="HY209" s="129"/>
      <c r="HZ209" s="129"/>
      <c r="IA209" s="129"/>
      <c r="IB209" s="129"/>
      <c r="IC209" s="129"/>
      <c r="ID209" s="129"/>
      <c r="IE209" s="129"/>
      <c r="IF209" s="129"/>
      <c r="IG209" s="129"/>
      <c r="IH209" s="129"/>
      <c r="II209" s="129"/>
      <c r="IJ209" s="129"/>
      <c r="IK209" s="129"/>
      <c r="IL209" s="129"/>
      <c r="IM209" s="129"/>
      <c r="IN209" s="129"/>
      <c r="IO209" s="129"/>
      <c r="IP209" s="129"/>
      <c r="IQ209" s="129"/>
      <c r="IR209" s="129"/>
      <c r="IS209" s="129"/>
      <c r="IT209" s="129"/>
      <c r="IU209" s="129"/>
      <c r="IV209" s="129"/>
      <c r="IW209" s="129"/>
    </row>
    <row r="210" spans="1:257" s="123" customFormat="1" ht="30" customHeight="1" x14ac:dyDescent="0.25">
      <c r="A210" s="64"/>
      <c r="B210" s="64"/>
      <c r="C210" s="64"/>
      <c r="D210" s="64"/>
      <c r="E210" s="64"/>
      <c r="F210" s="64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29"/>
      <c r="DF210" s="129"/>
      <c r="DG210" s="129"/>
      <c r="DH210" s="129"/>
      <c r="DI210" s="129"/>
      <c r="DJ210" s="129"/>
      <c r="DK210" s="129"/>
      <c r="DL210" s="129"/>
      <c r="DM210" s="129"/>
      <c r="DN210" s="129"/>
      <c r="DO210" s="129"/>
      <c r="DP210" s="129"/>
      <c r="DQ210" s="129"/>
      <c r="DR210" s="129"/>
      <c r="DS210" s="129"/>
      <c r="DT210" s="129"/>
      <c r="DU210" s="129"/>
      <c r="DV210" s="129"/>
      <c r="DW210" s="129"/>
      <c r="DX210" s="129"/>
      <c r="DY210" s="129"/>
      <c r="DZ210" s="129"/>
      <c r="EA210" s="129"/>
      <c r="EB210" s="129"/>
      <c r="EC210" s="129"/>
      <c r="ED210" s="129"/>
      <c r="EE210" s="129"/>
      <c r="EF210" s="129"/>
      <c r="EG210" s="129"/>
      <c r="EH210" s="129"/>
      <c r="EI210" s="129"/>
      <c r="EJ210" s="129"/>
      <c r="EK210" s="129"/>
      <c r="EL210" s="129"/>
      <c r="EM210" s="129"/>
      <c r="EN210" s="129"/>
      <c r="EO210" s="129"/>
      <c r="EP210" s="129"/>
      <c r="EQ210" s="129"/>
      <c r="ER210" s="129"/>
      <c r="ES210" s="129"/>
      <c r="ET210" s="129"/>
      <c r="EU210" s="129"/>
      <c r="EV210" s="129"/>
      <c r="EW210" s="129"/>
      <c r="EX210" s="129"/>
      <c r="EY210" s="129"/>
      <c r="EZ210" s="129"/>
      <c r="FA210" s="129"/>
      <c r="FB210" s="129"/>
      <c r="FC210" s="129"/>
      <c r="FD210" s="129"/>
      <c r="FE210" s="129"/>
      <c r="FF210" s="129"/>
      <c r="FG210" s="129"/>
      <c r="FH210" s="129"/>
      <c r="FI210" s="129"/>
      <c r="FJ210" s="129"/>
      <c r="FK210" s="129"/>
      <c r="FL210" s="129"/>
      <c r="FM210" s="129"/>
      <c r="FN210" s="129"/>
      <c r="FO210" s="129"/>
      <c r="FP210" s="129"/>
      <c r="FQ210" s="129"/>
      <c r="FR210" s="129"/>
      <c r="FS210" s="129"/>
      <c r="FT210" s="129"/>
      <c r="FU210" s="129"/>
      <c r="FV210" s="129"/>
      <c r="FW210" s="129"/>
      <c r="FX210" s="129"/>
      <c r="FY210" s="129"/>
      <c r="FZ210" s="129"/>
      <c r="GA210" s="129"/>
      <c r="GB210" s="129"/>
      <c r="GC210" s="129"/>
      <c r="GD210" s="129"/>
      <c r="GE210" s="129"/>
      <c r="GF210" s="129"/>
      <c r="GG210" s="129"/>
      <c r="GH210" s="129"/>
      <c r="GI210" s="129"/>
      <c r="GJ210" s="129"/>
      <c r="GK210" s="129"/>
      <c r="GL210" s="129"/>
      <c r="GM210" s="129"/>
      <c r="GN210" s="129"/>
      <c r="GO210" s="129"/>
      <c r="GP210" s="129"/>
      <c r="GQ210" s="129"/>
      <c r="GR210" s="129"/>
      <c r="GS210" s="129"/>
      <c r="GT210" s="129"/>
      <c r="GU210" s="129"/>
      <c r="GV210" s="129"/>
      <c r="GW210" s="129"/>
      <c r="GX210" s="129"/>
      <c r="GY210" s="129"/>
      <c r="GZ210" s="129"/>
      <c r="HA210" s="129"/>
      <c r="HB210" s="129"/>
      <c r="HC210" s="129"/>
      <c r="HD210" s="129"/>
      <c r="HE210" s="129"/>
      <c r="HF210" s="129"/>
      <c r="HG210" s="129"/>
      <c r="HH210" s="129"/>
      <c r="HI210" s="129"/>
      <c r="HJ210" s="129"/>
      <c r="HK210" s="129"/>
      <c r="HL210" s="129"/>
      <c r="HM210" s="129"/>
      <c r="HN210" s="129"/>
      <c r="HO210" s="129"/>
      <c r="HP210" s="129"/>
      <c r="HQ210" s="129"/>
      <c r="HR210" s="129"/>
      <c r="HS210" s="129"/>
      <c r="HT210" s="129"/>
      <c r="HU210" s="129"/>
      <c r="HV210" s="129"/>
      <c r="HW210" s="129"/>
      <c r="HX210" s="129"/>
      <c r="HY210" s="129"/>
      <c r="HZ210" s="129"/>
      <c r="IA210" s="129"/>
      <c r="IB210" s="129"/>
      <c r="IC210" s="129"/>
      <c r="ID210" s="129"/>
      <c r="IE210" s="129"/>
      <c r="IF210" s="129"/>
      <c r="IG210" s="129"/>
      <c r="IH210" s="129"/>
      <c r="II210" s="129"/>
      <c r="IJ210" s="129"/>
      <c r="IK210" s="129"/>
      <c r="IL210" s="129"/>
      <c r="IM210" s="129"/>
      <c r="IN210" s="129"/>
      <c r="IO210" s="129"/>
      <c r="IP210" s="129"/>
      <c r="IQ210" s="129"/>
      <c r="IR210" s="129"/>
      <c r="IS210" s="129"/>
      <c r="IT210" s="129"/>
      <c r="IU210" s="129"/>
      <c r="IV210" s="129"/>
      <c r="IW210" s="129"/>
    </row>
    <row r="211" spans="1:257" s="123" customFormat="1" ht="30" customHeight="1" x14ac:dyDescent="0.25">
      <c r="A211" s="64"/>
      <c r="B211" s="64"/>
      <c r="C211" s="64"/>
      <c r="D211" s="64"/>
      <c r="E211" s="64"/>
      <c r="F211" s="64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29"/>
      <c r="DF211" s="129"/>
      <c r="DG211" s="129"/>
      <c r="DH211" s="129"/>
      <c r="DI211" s="129"/>
      <c r="DJ211" s="129"/>
      <c r="DK211" s="129"/>
      <c r="DL211" s="129"/>
      <c r="DM211" s="129"/>
      <c r="DN211" s="129"/>
      <c r="DO211" s="129"/>
      <c r="DP211" s="129"/>
      <c r="DQ211" s="129"/>
      <c r="DR211" s="129"/>
      <c r="DS211" s="129"/>
      <c r="DT211" s="129"/>
      <c r="DU211" s="129"/>
      <c r="DV211" s="129"/>
      <c r="DW211" s="129"/>
      <c r="DX211" s="129"/>
      <c r="DY211" s="129"/>
      <c r="DZ211" s="129"/>
      <c r="EA211" s="129"/>
      <c r="EB211" s="129"/>
      <c r="EC211" s="129"/>
      <c r="ED211" s="129"/>
      <c r="EE211" s="129"/>
      <c r="EF211" s="129"/>
      <c r="EG211" s="129"/>
      <c r="EH211" s="129"/>
      <c r="EI211" s="129"/>
      <c r="EJ211" s="129"/>
      <c r="EK211" s="129"/>
      <c r="EL211" s="129"/>
      <c r="EM211" s="129"/>
      <c r="EN211" s="129"/>
      <c r="EO211" s="129"/>
      <c r="EP211" s="129"/>
      <c r="EQ211" s="129"/>
      <c r="ER211" s="129"/>
      <c r="ES211" s="129"/>
      <c r="ET211" s="129"/>
      <c r="EU211" s="129"/>
      <c r="EV211" s="129"/>
      <c r="EW211" s="129"/>
      <c r="EX211" s="129"/>
      <c r="EY211" s="129"/>
      <c r="EZ211" s="129"/>
      <c r="FA211" s="129"/>
      <c r="FB211" s="129"/>
      <c r="FC211" s="129"/>
      <c r="FD211" s="129"/>
      <c r="FE211" s="129"/>
      <c r="FF211" s="129"/>
      <c r="FG211" s="129"/>
      <c r="FH211" s="129"/>
      <c r="FI211" s="129"/>
      <c r="FJ211" s="129"/>
      <c r="FK211" s="129"/>
      <c r="FL211" s="129"/>
      <c r="FM211" s="129"/>
      <c r="FN211" s="129"/>
      <c r="FO211" s="129"/>
      <c r="FP211" s="129"/>
      <c r="FQ211" s="129"/>
      <c r="FR211" s="129"/>
      <c r="FS211" s="129"/>
      <c r="FT211" s="129"/>
      <c r="FU211" s="129"/>
      <c r="FV211" s="129"/>
      <c r="FW211" s="129"/>
      <c r="FX211" s="129"/>
      <c r="FY211" s="129"/>
      <c r="FZ211" s="129"/>
      <c r="GA211" s="129"/>
      <c r="GB211" s="129"/>
      <c r="GC211" s="129"/>
      <c r="GD211" s="129"/>
      <c r="GE211" s="129"/>
      <c r="GF211" s="129"/>
      <c r="GG211" s="129"/>
      <c r="GH211" s="129"/>
      <c r="GI211" s="129"/>
      <c r="GJ211" s="129"/>
      <c r="GK211" s="129"/>
      <c r="GL211" s="129"/>
      <c r="GM211" s="129"/>
      <c r="GN211" s="129"/>
      <c r="GO211" s="129"/>
      <c r="GP211" s="129"/>
      <c r="GQ211" s="129"/>
      <c r="GR211" s="129"/>
      <c r="GS211" s="129"/>
      <c r="GT211" s="129"/>
      <c r="GU211" s="129"/>
      <c r="GV211" s="129"/>
      <c r="GW211" s="129"/>
      <c r="GX211" s="129"/>
      <c r="GY211" s="129"/>
      <c r="GZ211" s="129"/>
      <c r="HA211" s="129"/>
      <c r="HB211" s="129"/>
      <c r="HC211" s="129"/>
      <c r="HD211" s="129"/>
      <c r="HE211" s="129"/>
      <c r="HF211" s="129"/>
      <c r="HG211" s="129"/>
      <c r="HH211" s="129"/>
      <c r="HI211" s="129"/>
      <c r="HJ211" s="129"/>
      <c r="HK211" s="129"/>
      <c r="HL211" s="129"/>
      <c r="HM211" s="129"/>
      <c r="HN211" s="129"/>
      <c r="HO211" s="129"/>
      <c r="HP211" s="129"/>
      <c r="HQ211" s="129"/>
      <c r="HR211" s="129"/>
      <c r="HS211" s="129"/>
      <c r="HT211" s="129"/>
      <c r="HU211" s="129"/>
      <c r="HV211" s="129"/>
      <c r="HW211" s="129"/>
      <c r="HX211" s="129"/>
      <c r="HY211" s="129"/>
      <c r="HZ211" s="129"/>
      <c r="IA211" s="129"/>
      <c r="IB211" s="129"/>
      <c r="IC211" s="129"/>
      <c r="ID211" s="129"/>
      <c r="IE211" s="129"/>
      <c r="IF211" s="129"/>
      <c r="IG211" s="129"/>
      <c r="IH211" s="129"/>
      <c r="II211" s="129"/>
      <c r="IJ211" s="129"/>
      <c r="IK211" s="129"/>
      <c r="IL211" s="129"/>
      <c r="IM211" s="129"/>
      <c r="IN211" s="129"/>
      <c r="IO211" s="129"/>
      <c r="IP211" s="129"/>
      <c r="IQ211" s="129"/>
      <c r="IR211" s="129"/>
      <c r="IS211" s="129"/>
      <c r="IT211" s="129"/>
      <c r="IU211" s="129"/>
      <c r="IV211" s="129"/>
      <c r="IW211" s="129"/>
    </row>
    <row r="212" spans="1:257" s="123" customFormat="1" ht="30" customHeight="1" x14ac:dyDescent="0.25">
      <c r="A212" s="64"/>
      <c r="B212" s="64"/>
      <c r="C212" s="64"/>
      <c r="D212" s="64"/>
      <c r="E212" s="64"/>
      <c r="F212" s="64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29"/>
      <c r="DF212" s="129"/>
      <c r="DG212" s="129"/>
      <c r="DH212" s="129"/>
      <c r="DI212" s="129"/>
      <c r="DJ212" s="129"/>
      <c r="DK212" s="129"/>
      <c r="DL212" s="129"/>
      <c r="DM212" s="129"/>
      <c r="DN212" s="129"/>
      <c r="DO212" s="129"/>
      <c r="DP212" s="129"/>
      <c r="DQ212" s="129"/>
      <c r="DR212" s="129"/>
      <c r="DS212" s="129"/>
      <c r="DT212" s="129"/>
      <c r="DU212" s="129"/>
      <c r="DV212" s="129"/>
      <c r="DW212" s="129"/>
      <c r="DX212" s="129"/>
      <c r="DY212" s="129"/>
      <c r="DZ212" s="129"/>
      <c r="EA212" s="129"/>
      <c r="EB212" s="129"/>
      <c r="EC212" s="129"/>
      <c r="ED212" s="129"/>
      <c r="EE212" s="129"/>
      <c r="EF212" s="129"/>
      <c r="EG212" s="129"/>
      <c r="EH212" s="129"/>
      <c r="EI212" s="129"/>
      <c r="EJ212" s="129"/>
      <c r="EK212" s="129"/>
      <c r="EL212" s="129"/>
      <c r="EM212" s="129"/>
      <c r="EN212" s="129"/>
      <c r="EO212" s="129"/>
      <c r="EP212" s="129"/>
      <c r="EQ212" s="129"/>
      <c r="ER212" s="129"/>
      <c r="ES212" s="129"/>
      <c r="ET212" s="129"/>
      <c r="EU212" s="129"/>
      <c r="EV212" s="129"/>
      <c r="EW212" s="129"/>
      <c r="EX212" s="129"/>
      <c r="EY212" s="129"/>
      <c r="EZ212" s="129"/>
      <c r="FA212" s="129"/>
      <c r="FB212" s="129"/>
      <c r="FC212" s="129"/>
      <c r="FD212" s="129"/>
      <c r="FE212" s="129"/>
      <c r="FF212" s="129"/>
      <c r="FG212" s="129"/>
      <c r="FH212" s="129"/>
      <c r="FI212" s="129"/>
      <c r="FJ212" s="129"/>
      <c r="FK212" s="129"/>
      <c r="FL212" s="129"/>
      <c r="FM212" s="129"/>
      <c r="FN212" s="129"/>
      <c r="FO212" s="129"/>
      <c r="FP212" s="129"/>
      <c r="FQ212" s="129"/>
      <c r="FR212" s="129"/>
      <c r="FS212" s="129"/>
      <c r="FT212" s="129"/>
      <c r="FU212" s="129"/>
      <c r="FV212" s="129"/>
      <c r="FW212" s="129"/>
      <c r="FX212" s="129"/>
      <c r="FY212" s="129"/>
      <c r="FZ212" s="129"/>
      <c r="GA212" s="129"/>
      <c r="GB212" s="129"/>
      <c r="GC212" s="129"/>
      <c r="GD212" s="129"/>
      <c r="GE212" s="129"/>
      <c r="GF212" s="129"/>
      <c r="GG212" s="129"/>
      <c r="GH212" s="129"/>
      <c r="GI212" s="129"/>
      <c r="GJ212" s="129"/>
      <c r="GK212" s="129"/>
      <c r="GL212" s="129"/>
      <c r="GM212" s="129"/>
      <c r="GN212" s="129"/>
      <c r="GO212" s="129"/>
      <c r="GP212" s="129"/>
      <c r="GQ212" s="129"/>
      <c r="GR212" s="129"/>
      <c r="GS212" s="129"/>
      <c r="GT212" s="129"/>
      <c r="GU212" s="129"/>
      <c r="GV212" s="129"/>
      <c r="GW212" s="129"/>
      <c r="GX212" s="129"/>
      <c r="GY212" s="129"/>
      <c r="GZ212" s="129"/>
      <c r="HA212" s="129"/>
      <c r="HB212" s="129"/>
      <c r="HC212" s="129"/>
      <c r="HD212" s="129"/>
      <c r="HE212" s="129"/>
      <c r="HF212" s="129"/>
      <c r="HG212" s="129"/>
      <c r="HH212" s="129"/>
      <c r="HI212" s="129"/>
      <c r="HJ212" s="129"/>
      <c r="HK212" s="129"/>
      <c r="HL212" s="129"/>
      <c r="HM212" s="129"/>
      <c r="HN212" s="129"/>
      <c r="HO212" s="129"/>
      <c r="HP212" s="129"/>
      <c r="HQ212" s="129"/>
      <c r="HR212" s="129"/>
      <c r="HS212" s="129"/>
      <c r="HT212" s="129"/>
      <c r="HU212" s="129"/>
      <c r="HV212" s="129"/>
      <c r="HW212" s="129"/>
      <c r="HX212" s="129"/>
      <c r="HY212" s="129"/>
      <c r="HZ212" s="129"/>
      <c r="IA212" s="129"/>
      <c r="IB212" s="129"/>
      <c r="IC212" s="129"/>
      <c r="ID212" s="129"/>
      <c r="IE212" s="129"/>
      <c r="IF212" s="129"/>
      <c r="IG212" s="129"/>
      <c r="IH212" s="129"/>
      <c r="II212" s="129"/>
      <c r="IJ212" s="129"/>
      <c r="IK212" s="129"/>
      <c r="IL212" s="129"/>
      <c r="IM212" s="129"/>
      <c r="IN212" s="129"/>
      <c r="IO212" s="129"/>
      <c r="IP212" s="129"/>
      <c r="IQ212" s="129"/>
      <c r="IR212" s="129"/>
      <c r="IS212" s="129"/>
      <c r="IT212" s="129"/>
      <c r="IU212" s="129"/>
      <c r="IV212" s="129"/>
      <c r="IW212" s="129"/>
    </row>
    <row r="213" spans="1:257" s="123" customFormat="1" ht="30" customHeight="1" x14ac:dyDescent="0.25">
      <c r="A213" s="64"/>
      <c r="B213" s="64"/>
      <c r="C213" s="64"/>
      <c r="D213" s="64"/>
      <c r="E213" s="64"/>
      <c r="F213" s="64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29"/>
      <c r="DF213" s="129"/>
      <c r="DG213" s="129"/>
      <c r="DH213" s="129"/>
      <c r="DI213" s="129"/>
      <c r="DJ213" s="129"/>
      <c r="DK213" s="129"/>
      <c r="DL213" s="129"/>
      <c r="DM213" s="129"/>
      <c r="DN213" s="129"/>
      <c r="DO213" s="129"/>
      <c r="DP213" s="129"/>
      <c r="DQ213" s="129"/>
      <c r="DR213" s="129"/>
      <c r="DS213" s="129"/>
      <c r="DT213" s="129"/>
      <c r="DU213" s="129"/>
      <c r="DV213" s="129"/>
      <c r="DW213" s="129"/>
      <c r="DX213" s="129"/>
      <c r="DY213" s="129"/>
      <c r="DZ213" s="129"/>
      <c r="EA213" s="129"/>
      <c r="EB213" s="129"/>
      <c r="EC213" s="129"/>
      <c r="ED213" s="129"/>
      <c r="EE213" s="129"/>
      <c r="EF213" s="129"/>
      <c r="EG213" s="129"/>
      <c r="EH213" s="129"/>
      <c r="EI213" s="129"/>
      <c r="EJ213" s="129"/>
      <c r="EK213" s="129"/>
      <c r="EL213" s="129"/>
      <c r="EM213" s="129"/>
      <c r="EN213" s="129"/>
      <c r="EO213" s="129"/>
      <c r="EP213" s="129"/>
      <c r="EQ213" s="129"/>
      <c r="ER213" s="129"/>
      <c r="ES213" s="129"/>
      <c r="ET213" s="129"/>
      <c r="EU213" s="129"/>
      <c r="EV213" s="129"/>
      <c r="EW213" s="129"/>
      <c r="EX213" s="129"/>
      <c r="EY213" s="129"/>
      <c r="EZ213" s="129"/>
      <c r="FA213" s="129"/>
      <c r="FB213" s="129"/>
      <c r="FC213" s="129"/>
      <c r="FD213" s="129"/>
      <c r="FE213" s="129"/>
      <c r="FF213" s="129"/>
      <c r="FG213" s="129"/>
      <c r="FH213" s="129"/>
      <c r="FI213" s="129"/>
      <c r="FJ213" s="129"/>
      <c r="FK213" s="129"/>
      <c r="FL213" s="129"/>
      <c r="FM213" s="129"/>
      <c r="FN213" s="129"/>
      <c r="FO213" s="129"/>
      <c r="FP213" s="129"/>
      <c r="FQ213" s="129"/>
      <c r="FR213" s="129"/>
      <c r="FS213" s="129"/>
      <c r="FT213" s="129"/>
      <c r="FU213" s="129"/>
      <c r="FV213" s="129"/>
      <c r="FW213" s="129"/>
      <c r="FX213" s="129"/>
      <c r="FY213" s="129"/>
      <c r="FZ213" s="129"/>
      <c r="GA213" s="129"/>
      <c r="GB213" s="129"/>
      <c r="GC213" s="129"/>
      <c r="GD213" s="129"/>
      <c r="GE213" s="129"/>
      <c r="GF213" s="129"/>
      <c r="GG213" s="129"/>
      <c r="GH213" s="129"/>
      <c r="GI213" s="129"/>
      <c r="GJ213" s="129"/>
      <c r="GK213" s="129"/>
      <c r="GL213" s="129"/>
      <c r="GM213" s="129"/>
      <c r="GN213" s="129"/>
      <c r="GO213" s="129"/>
      <c r="GP213" s="129"/>
      <c r="GQ213" s="129"/>
      <c r="GR213" s="129"/>
      <c r="GS213" s="129"/>
      <c r="GT213" s="129"/>
      <c r="GU213" s="129"/>
      <c r="GV213" s="129"/>
      <c r="GW213" s="129"/>
      <c r="GX213" s="129"/>
      <c r="GY213" s="129"/>
      <c r="GZ213" s="129"/>
      <c r="HA213" s="129"/>
      <c r="HB213" s="129"/>
      <c r="HC213" s="129"/>
      <c r="HD213" s="129"/>
      <c r="HE213" s="129"/>
      <c r="HF213" s="129"/>
      <c r="HG213" s="129"/>
      <c r="HH213" s="129"/>
      <c r="HI213" s="129"/>
      <c r="HJ213" s="129"/>
      <c r="HK213" s="129"/>
      <c r="HL213" s="129"/>
      <c r="HM213" s="129"/>
      <c r="HN213" s="129"/>
      <c r="HO213" s="129"/>
      <c r="HP213" s="129"/>
      <c r="HQ213" s="129"/>
      <c r="HR213" s="129"/>
      <c r="HS213" s="129"/>
      <c r="HT213" s="129"/>
      <c r="HU213" s="129"/>
      <c r="HV213" s="129"/>
      <c r="HW213" s="129"/>
      <c r="HX213" s="129"/>
      <c r="HY213" s="129"/>
      <c r="HZ213" s="129"/>
      <c r="IA213" s="129"/>
      <c r="IB213" s="129"/>
      <c r="IC213" s="129"/>
      <c r="ID213" s="129"/>
      <c r="IE213" s="129"/>
      <c r="IF213" s="129"/>
      <c r="IG213" s="129"/>
      <c r="IH213" s="129"/>
      <c r="II213" s="129"/>
      <c r="IJ213" s="129"/>
      <c r="IK213" s="129"/>
      <c r="IL213" s="129"/>
      <c r="IM213" s="129"/>
      <c r="IN213" s="129"/>
      <c r="IO213" s="129"/>
      <c r="IP213" s="129"/>
      <c r="IQ213" s="129"/>
      <c r="IR213" s="129"/>
      <c r="IS213" s="129"/>
      <c r="IT213" s="129"/>
      <c r="IU213" s="129"/>
      <c r="IV213" s="129"/>
      <c r="IW213" s="129"/>
    </row>
    <row r="214" spans="1:257" s="123" customFormat="1" ht="30" customHeight="1" x14ac:dyDescent="0.25">
      <c r="A214" s="64"/>
      <c r="B214" s="64"/>
      <c r="C214" s="64"/>
      <c r="D214" s="64"/>
      <c r="E214" s="64"/>
      <c r="F214" s="64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29"/>
      <c r="DF214" s="129"/>
      <c r="DG214" s="129"/>
      <c r="DH214" s="129"/>
      <c r="DI214" s="129"/>
      <c r="DJ214" s="129"/>
      <c r="DK214" s="129"/>
      <c r="DL214" s="129"/>
      <c r="DM214" s="129"/>
      <c r="DN214" s="129"/>
      <c r="DO214" s="129"/>
      <c r="DP214" s="129"/>
      <c r="DQ214" s="129"/>
      <c r="DR214" s="129"/>
      <c r="DS214" s="129"/>
      <c r="DT214" s="129"/>
      <c r="DU214" s="129"/>
      <c r="DV214" s="129"/>
      <c r="DW214" s="129"/>
      <c r="DX214" s="129"/>
      <c r="DY214" s="129"/>
      <c r="DZ214" s="129"/>
      <c r="EA214" s="129"/>
      <c r="EB214" s="129"/>
      <c r="EC214" s="129"/>
      <c r="ED214" s="129"/>
      <c r="EE214" s="129"/>
      <c r="EF214" s="129"/>
      <c r="EG214" s="129"/>
      <c r="EH214" s="129"/>
      <c r="EI214" s="129"/>
      <c r="EJ214" s="129"/>
      <c r="EK214" s="129"/>
      <c r="EL214" s="129"/>
      <c r="EM214" s="129"/>
      <c r="EN214" s="129"/>
      <c r="EO214" s="129"/>
      <c r="EP214" s="129"/>
      <c r="EQ214" s="129"/>
      <c r="ER214" s="129"/>
      <c r="ES214" s="129"/>
      <c r="ET214" s="129"/>
      <c r="EU214" s="129"/>
      <c r="EV214" s="129"/>
      <c r="EW214" s="129"/>
      <c r="EX214" s="129"/>
      <c r="EY214" s="129"/>
      <c r="EZ214" s="129"/>
      <c r="FA214" s="129"/>
      <c r="FB214" s="129"/>
      <c r="FC214" s="129"/>
      <c r="FD214" s="129"/>
      <c r="FE214" s="129"/>
      <c r="FF214" s="129"/>
      <c r="FG214" s="129"/>
      <c r="FH214" s="129"/>
      <c r="FI214" s="129"/>
      <c r="FJ214" s="129"/>
      <c r="FK214" s="129"/>
      <c r="FL214" s="129"/>
      <c r="FM214" s="129"/>
      <c r="FN214" s="129"/>
      <c r="FO214" s="129"/>
      <c r="FP214" s="129"/>
      <c r="FQ214" s="129"/>
      <c r="FR214" s="129"/>
      <c r="FS214" s="129"/>
      <c r="FT214" s="129"/>
      <c r="FU214" s="129"/>
      <c r="FV214" s="129"/>
      <c r="FW214" s="129"/>
      <c r="FX214" s="129"/>
      <c r="FY214" s="129"/>
      <c r="FZ214" s="129"/>
      <c r="GA214" s="129"/>
      <c r="GB214" s="129"/>
      <c r="GC214" s="129"/>
      <c r="GD214" s="129"/>
      <c r="GE214" s="129"/>
      <c r="GF214" s="129"/>
      <c r="GG214" s="129"/>
      <c r="GH214" s="129"/>
      <c r="GI214" s="129"/>
      <c r="GJ214" s="129"/>
      <c r="GK214" s="129"/>
      <c r="GL214" s="129"/>
      <c r="GM214" s="129"/>
      <c r="GN214" s="129"/>
      <c r="GO214" s="129"/>
      <c r="GP214" s="129"/>
      <c r="GQ214" s="129"/>
      <c r="GR214" s="129"/>
      <c r="GS214" s="129"/>
      <c r="GT214" s="129"/>
      <c r="GU214" s="129"/>
      <c r="GV214" s="129"/>
      <c r="GW214" s="129"/>
      <c r="GX214" s="129"/>
      <c r="GY214" s="129"/>
      <c r="GZ214" s="129"/>
      <c r="HA214" s="129"/>
      <c r="HB214" s="129"/>
      <c r="HC214" s="129"/>
      <c r="HD214" s="129"/>
      <c r="HE214" s="129"/>
      <c r="HF214" s="129"/>
      <c r="HG214" s="129"/>
      <c r="HH214" s="129"/>
      <c r="HI214" s="129"/>
      <c r="HJ214" s="129"/>
      <c r="HK214" s="129"/>
      <c r="HL214" s="129"/>
      <c r="HM214" s="129"/>
      <c r="HN214" s="129"/>
      <c r="HO214" s="129"/>
      <c r="HP214" s="129"/>
      <c r="HQ214" s="129"/>
      <c r="HR214" s="129"/>
      <c r="HS214" s="129"/>
      <c r="HT214" s="129"/>
      <c r="HU214" s="129"/>
      <c r="HV214" s="129"/>
      <c r="HW214" s="129"/>
      <c r="HX214" s="129"/>
      <c r="HY214" s="129"/>
      <c r="HZ214" s="129"/>
      <c r="IA214" s="129"/>
      <c r="IB214" s="129"/>
      <c r="IC214" s="129"/>
      <c r="ID214" s="129"/>
      <c r="IE214" s="129"/>
      <c r="IF214" s="129"/>
      <c r="IG214" s="129"/>
      <c r="IH214" s="129"/>
      <c r="II214" s="129"/>
      <c r="IJ214" s="129"/>
      <c r="IK214" s="129"/>
      <c r="IL214" s="129"/>
      <c r="IM214" s="129"/>
      <c r="IN214" s="129"/>
      <c r="IO214" s="129"/>
      <c r="IP214" s="129"/>
      <c r="IQ214" s="129"/>
      <c r="IR214" s="129"/>
      <c r="IS214" s="129"/>
      <c r="IT214" s="129"/>
      <c r="IU214" s="129"/>
      <c r="IV214" s="129"/>
      <c r="IW214" s="129"/>
    </row>
    <row r="215" spans="1:257" s="123" customFormat="1" ht="30" customHeight="1" x14ac:dyDescent="0.25">
      <c r="A215" s="64"/>
      <c r="B215" s="64"/>
      <c r="C215" s="64"/>
      <c r="D215" s="64"/>
      <c r="E215" s="64"/>
      <c r="F215" s="64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29"/>
      <c r="DE215" s="129"/>
      <c r="DF215" s="129"/>
      <c r="DG215" s="129"/>
      <c r="DH215" s="129"/>
      <c r="DI215" s="129"/>
      <c r="DJ215" s="129"/>
      <c r="DK215" s="129"/>
      <c r="DL215" s="129"/>
      <c r="DM215" s="129"/>
      <c r="DN215" s="129"/>
      <c r="DO215" s="129"/>
      <c r="DP215" s="129"/>
      <c r="DQ215" s="129"/>
      <c r="DR215" s="129"/>
      <c r="DS215" s="129"/>
      <c r="DT215" s="129"/>
      <c r="DU215" s="129"/>
      <c r="DV215" s="129"/>
      <c r="DW215" s="129"/>
      <c r="DX215" s="129"/>
      <c r="DY215" s="129"/>
      <c r="DZ215" s="129"/>
      <c r="EA215" s="129"/>
      <c r="EB215" s="129"/>
      <c r="EC215" s="129"/>
      <c r="ED215" s="129"/>
      <c r="EE215" s="129"/>
      <c r="EF215" s="129"/>
      <c r="EG215" s="129"/>
      <c r="EH215" s="129"/>
      <c r="EI215" s="129"/>
      <c r="EJ215" s="129"/>
      <c r="EK215" s="129"/>
      <c r="EL215" s="129"/>
      <c r="EM215" s="129"/>
      <c r="EN215" s="129"/>
      <c r="EO215" s="129"/>
      <c r="EP215" s="129"/>
      <c r="EQ215" s="129"/>
      <c r="ER215" s="129"/>
      <c r="ES215" s="129"/>
      <c r="ET215" s="129"/>
      <c r="EU215" s="129"/>
      <c r="EV215" s="129"/>
      <c r="EW215" s="129"/>
      <c r="EX215" s="129"/>
      <c r="EY215" s="129"/>
      <c r="EZ215" s="129"/>
      <c r="FA215" s="129"/>
      <c r="FB215" s="129"/>
      <c r="FC215" s="129"/>
      <c r="FD215" s="129"/>
      <c r="FE215" s="129"/>
      <c r="FF215" s="129"/>
      <c r="FG215" s="129"/>
      <c r="FH215" s="129"/>
      <c r="FI215" s="129"/>
      <c r="FJ215" s="129"/>
      <c r="FK215" s="129"/>
      <c r="FL215" s="129"/>
      <c r="FM215" s="129"/>
      <c r="FN215" s="129"/>
      <c r="FO215" s="129"/>
      <c r="FP215" s="129"/>
      <c r="FQ215" s="129"/>
      <c r="FR215" s="129"/>
      <c r="FS215" s="129"/>
      <c r="FT215" s="129"/>
      <c r="FU215" s="129"/>
      <c r="FV215" s="129"/>
      <c r="FW215" s="129"/>
      <c r="FX215" s="129"/>
      <c r="FY215" s="129"/>
      <c r="FZ215" s="129"/>
      <c r="GA215" s="129"/>
      <c r="GB215" s="129"/>
      <c r="GC215" s="129"/>
      <c r="GD215" s="129"/>
      <c r="GE215" s="129"/>
      <c r="GF215" s="129"/>
      <c r="GG215" s="129"/>
      <c r="GH215" s="129"/>
      <c r="GI215" s="129"/>
      <c r="GJ215" s="129"/>
      <c r="GK215" s="129"/>
      <c r="GL215" s="129"/>
      <c r="GM215" s="129"/>
      <c r="GN215" s="129"/>
      <c r="GO215" s="129"/>
      <c r="GP215" s="129"/>
      <c r="GQ215" s="129"/>
      <c r="GR215" s="129"/>
      <c r="GS215" s="129"/>
      <c r="GT215" s="129"/>
      <c r="GU215" s="129"/>
      <c r="GV215" s="129"/>
      <c r="GW215" s="129"/>
      <c r="GX215" s="129"/>
      <c r="GY215" s="129"/>
      <c r="GZ215" s="129"/>
      <c r="HA215" s="129"/>
      <c r="HB215" s="129"/>
      <c r="HC215" s="129"/>
      <c r="HD215" s="129"/>
      <c r="HE215" s="129"/>
      <c r="HF215" s="129"/>
      <c r="HG215" s="129"/>
      <c r="HH215" s="129"/>
      <c r="HI215" s="129"/>
      <c r="HJ215" s="129"/>
      <c r="HK215" s="129"/>
      <c r="HL215" s="129"/>
      <c r="HM215" s="129"/>
      <c r="HN215" s="129"/>
      <c r="HO215" s="129"/>
      <c r="HP215" s="129"/>
      <c r="HQ215" s="129"/>
      <c r="HR215" s="129"/>
      <c r="HS215" s="129"/>
      <c r="HT215" s="129"/>
      <c r="HU215" s="129"/>
      <c r="HV215" s="129"/>
      <c r="HW215" s="129"/>
      <c r="HX215" s="129"/>
      <c r="HY215" s="129"/>
      <c r="HZ215" s="129"/>
      <c r="IA215" s="129"/>
      <c r="IB215" s="129"/>
      <c r="IC215" s="129"/>
      <c r="ID215" s="129"/>
      <c r="IE215" s="129"/>
      <c r="IF215" s="129"/>
      <c r="IG215" s="129"/>
      <c r="IH215" s="129"/>
      <c r="II215" s="129"/>
      <c r="IJ215" s="129"/>
      <c r="IK215" s="129"/>
      <c r="IL215" s="129"/>
      <c r="IM215" s="129"/>
      <c r="IN215" s="129"/>
      <c r="IO215" s="129"/>
      <c r="IP215" s="129"/>
      <c r="IQ215" s="129"/>
      <c r="IR215" s="129"/>
      <c r="IS215" s="129"/>
      <c r="IT215" s="129"/>
      <c r="IU215" s="129"/>
      <c r="IV215" s="129"/>
      <c r="IW215" s="129"/>
    </row>
    <row r="216" spans="1:257" s="123" customFormat="1" ht="30" customHeight="1" x14ac:dyDescent="0.25">
      <c r="A216" s="64"/>
      <c r="B216" s="64"/>
      <c r="C216" s="64"/>
      <c r="D216" s="64"/>
      <c r="E216" s="64"/>
      <c r="F216" s="64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129"/>
      <c r="DG216" s="129"/>
      <c r="DH216" s="129"/>
      <c r="DI216" s="129"/>
      <c r="DJ216" s="129"/>
      <c r="DK216" s="129"/>
      <c r="DL216" s="129"/>
      <c r="DM216" s="129"/>
      <c r="DN216" s="129"/>
      <c r="DO216" s="129"/>
      <c r="DP216" s="129"/>
      <c r="DQ216" s="129"/>
      <c r="DR216" s="129"/>
      <c r="DS216" s="129"/>
      <c r="DT216" s="129"/>
      <c r="DU216" s="129"/>
      <c r="DV216" s="129"/>
      <c r="DW216" s="129"/>
      <c r="DX216" s="129"/>
      <c r="DY216" s="129"/>
      <c r="DZ216" s="129"/>
      <c r="EA216" s="129"/>
      <c r="EB216" s="129"/>
      <c r="EC216" s="129"/>
      <c r="ED216" s="129"/>
      <c r="EE216" s="129"/>
      <c r="EF216" s="129"/>
      <c r="EG216" s="129"/>
      <c r="EH216" s="129"/>
      <c r="EI216" s="129"/>
      <c r="EJ216" s="129"/>
      <c r="EK216" s="129"/>
      <c r="EL216" s="129"/>
      <c r="EM216" s="129"/>
      <c r="EN216" s="129"/>
      <c r="EO216" s="129"/>
      <c r="EP216" s="129"/>
      <c r="EQ216" s="129"/>
      <c r="ER216" s="129"/>
      <c r="ES216" s="129"/>
      <c r="ET216" s="129"/>
      <c r="EU216" s="129"/>
      <c r="EV216" s="129"/>
      <c r="EW216" s="129"/>
      <c r="EX216" s="129"/>
      <c r="EY216" s="129"/>
      <c r="EZ216" s="129"/>
      <c r="FA216" s="129"/>
      <c r="FB216" s="129"/>
      <c r="FC216" s="129"/>
      <c r="FD216" s="129"/>
      <c r="FE216" s="129"/>
      <c r="FF216" s="129"/>
      <c r="FG216" s="129"/>
      <c r="FH216" s="129"/>
      <c r="FI216" s="129"/>
      <c r="FJ216" s="129"/>
      <c r="FK216" s="129"/>
      <c r="FL216" s="129"/>
      <c r="FM216" s="129"/>
      <c r="FN216" s="129"/>
      <c r="FO216" s="129"/>
      <c r="FP216" s="129"/>
      <c r="FQ216" s="129"/>
      <c r="FR216" s="129"/>
      <c r="FS216" s="129"/>
      <c r="FT216" s="129"/>
      <c r="FU216" s="129"/>
      <c r="FV216" s="129"/>
      <c r="FW216" s="129"/>
      <c r="FX216" s="129"/>
      <c r="FY216" s="129"/>
      <c r="FZ216" s="129"/>
      <c r="GA216" s="129"/>
      <c r="GB216" s="129"/>
      <c r="GC216" s="129"/>
      <c r="GD216" s="129"/>
      <c r="GE216" s="129"/>
      <c r="GF216" s="129"/>
      <c r="GG216" s="129"/>
      <c r="GH216" s="129"/>
      <c r="GI216" s="129"/>
      <c r="GJ216" s="129"/>
      <c r="GK216" s="129"/>
      <c r="GL216" s="129"/>
      <c r="GM216" s="129"/>
      <c r="GN216" s="129"/>
      <c r="GO216" s="129"/>
      <c r="GP216" s="129"/>
      <c r="GQ216" s="129"/>
      <c r="GR216" s="129"/>
      <c r="GS216" s="129"/>
      <c r="GT216" s="129"/>
      <c r="GU216" s="129"/>
      <c r="GV216" s="129"/>
      <c r="GW216" s="129"/>
      <c r="GX216" s="129"/>
      <c r="GY216" s="129"/>
      <c r="GZ216" s="129"/>
      <c r="HA216" s="129"/>
      <c r="HB216" s="129"/>
      <c r="HC216" s="129"/>
      <c r="HD216" s="129"/>
      <c r="HE216" s="129"/>
      <c r="HF216" s="129"/>
      <c r="HG216" s="129"/>
      <c r="HH216" s="129"/>
      <c r="HI216" s="129"/>
      <c r="HJ216" s="129"/>
      <c r="HK216" s="129"/>
      <c r="HL216" s="129"/>
      <c r="HM216" s="129"/>
      <c r="HN216" s="129"/>
      <c r="HO216" s="129"/>
      <c r="HP216" s="129"/>
      <c r="HQ216" s="129"/>
      <c r="HR216" s="129"/>
      <c r="HS216" s="129"/>
      <c r="HT216" s="129"/>
      <c r="HU216" s="129"/>
      <c r="HV216" s="129"/>
      <c r="HW216" s="129"/>
      <c r="HX216" s="129"/>
      <c r="HY216" s="129"/>
      <c r="HZ216" s="129"/>
      <c r="IA216" s="129"/>
      <c r="IB216" s="129"/>
      <c r="IC216" s="129"/>
      <c r="ID216" s="129"/>
      <c r="IE216" s="129"/>
      <c r="IF216" s="129"/>
      <c r="IG216" s="129"/>
      <c r="IH216" s="129"/>
      <c r="II216" s="129"/>
      <c r="IJ216" s="129"/>
      <c r="IK216" s="129"/>
      <c r="IL216" s="129"/>
      <c r="IM216" s="129"/>
      <c r="IN216" s="129"/>
      <c r="IO216" s="129"/>
      <c r="IP216" s="129"/>
      <c r="IQ216" s="129"/>
      <c r="IR216" s="129"/>
      <c r="IS216" s="129"/>
      <c r="IT216" s="129"/>
      <c r="IU216" s="129"/>
      <c r="IV216" s="129"/>
      <c r="IW216" s="129"/>
    </row>
    <row r="217" spans="1:257" s="123" customFormat="1" ht="30" customHeight="1" x14ac:dyDescent="0.25">
      <c r="A217" s="64"/>
      <c r="B217" s="64"/>
      <c r="C217" s="64"/>
      <c r="D217" s="64"/>
      <c r="E217" s="64"/>
      <c r="F217" s="64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29"/>
      <c r="DF217" s="129"/>
      <c r="DG217" s="129"/>
      <c r="DH217" s="129"/>
      <c r="DI217" s="129"/>
      <c r="DJ217" s="129"/>
      <c r="DK217" s="129"/>
      <c r="DL217" s="129"/>
      <c r="DM217" s="129"/>
      <c r="DN217" s="129"/>
      <c r="DO217" s="129"/>
      <c r="DP217" s="129"/>
      <c r="DQ217" s="129"/>
      <c r="DR217" s="129"/>
      <c r="DS217" s="129"/>
      <c r="DT217" s="129"/>
      <c r="DU217" s="129"/>
      <c r="DV217" s="129"/>
      <c r="DW217" s="129"/>
      <c r="DX217" s="129"/>
      <c r="DY217" s="129"/>
      <c r="DZ217" s="129"/>
      <c r="EA217" s="129"/>
      <c r="EB217" s="129"/>
      <c r="EC217" s="129"/>
      <c r="ED217" s="129"/>
      <c r="EE217" s="129"/>
      <c r="EF217" s="129"/>
      <c r="EG217" s="129"/>
      <c r="EH217" s="129"/>
      <c r="EI217" s="129"/>
      <c r="EJ217" s="129"/>
      <c r="EK217" s="129"/>
      <c r="EL217" s="129"/>
      <c r="EM217" s="129"/>
      <c r="EN217" s="129"/>
      <c r="EO217" s="129"/>
      <c r="EP217" s="129"/>
      <c r="EQ217" s="129"/>
      <c r="ER217" s="129"/>
      <c r="ES217" s="129"/>
      <c r="ET217" s="129"/>
      <c r="EU217" s="129"/>
      <c r="EV217" s="129"/>
      <c r="EW217" s="129"/>
      <c r="EX217" s="129"/>
      <c r="EY217" s="129"/>
      <c r="EZ217" s="129"/>
      <c r="FA217" s="129"/>
      <c r="FB217" s="129"/>
      <c r="FC217" s="129"/>
      <c r="FD217" s="129"/>
      <c r="FE217" s="129"/>
      <c r="FF217" s="129"/>
      <c r="FG217" s="129"/>
      <c r="FH217" s="129"/>
      <c r="FI217" s="129"/>
      <c r="FJ217" s="129"/>
      <c r="FK217" s="129"/>
      <c r="FL217" s="129"/>
      <c r="FM217" s="129"/>
      <c r="FN217" s="129"/>
      <c r="FO217" s="129"/>
      <c r="FP217" s="129"/>
      <c r="FQ217" s="129"/>
      <c r="FR217" s="129"/>
      <c r="FS217" s="129"/>
      <c r="FT217" s="129"/>
      <c r="FU217" s="129"/>
      <c r="FV217" s="129"/>
      <c r="FW217" s="129"/>
      <c r="FX217" s="129"/>
      <c r="FY217" s="129"/>
      <c r="FZ217" s="129"/>
      <c r="GA217" s="129"/>
      <c r="GB217" s="129"/>
      <c r="GC217" s="129"/>
      <c r="GD217" s="129"/>
      <c r="GE217" s="129"/>
      <c r="GF217" s="129"/>
      <c r="GG217" s="129"/>
      <c r="GH217" s="129"/>
      <c r="GI217" s="129"/>
      <c r="GJ217" s="129"/>
      <c r="GK217" s="129"/>
      <c r="GL217" s="129"/>
      <c r="GM217" s="129"/>
      <c r="GN217" s="129"/>
      <c r="GO217" s="129"/>
      <c r="GP217" s="129"/>
      <c r="GQ217" s="129"/>
      <c r="GR217" s="129"/>
      <c r="GS217" s="129"/>
      <c r="GT217" s="129"/>
      <c r="GU217" s="129"/>
      <c r="GV217" s="129"/>
      <c r="GW217" s="129"/>
      <c r="GX217" s="129"/>
      <c r="GY217" s="129"/>
      <c r="GZ217" s="129"/>
      <c r="HA217" s="129"/>
      <c r="HB217" s="129"/>
      <c r="HC217" s="129"/>
      <c r="HD217" s="129"/>
      <c r="HE217" s="129"/>
      <c r="HF217" s="129"/>
      <c r="HG217" s="129"/>
      <c r="HH217" s="129"/>
      <c r="HI217" s="129"/>
      <c r="HJ217" s="129"/>
      <c r="HK217" s="129"/>
      <c r="HL217" s="129"/>
      <c r="HM217" s="129"/>
      <c r="HN217" s="129"/>
      <c r="HO217" s="129"/>
      <c r="HP217" s="129"/>
      <c r="HQ217" s="129"/>
      <c r="HR217" s="129"/>
      <c r="HS217" s="129"/>
      <c r="HT217" s="129"/>
      <c r="HU217" s="129"/>
      <c r="HV217" s="129"/>
      <c r="HW217" s="129"/>
      <c r="HX217" s="129"/>
      <c r="HY217" s="129"/>
      <c r="HZ217" s="129"/>
      <c r="IA217" s="129"/>
      <c r="IB217" s="129"/>
      <c r="IC217" s="129"/>
      <c r="ID217" s="129"/>
      <c r="IE217" s="129"/>
      <c r="IF217" s="129"/>
      <c r="IG217" s="129"/>
      <c r="IH217" s="129"/>
      <c r="II217" s="129"/>
      <c r="IJ217" s="129"/>
      <c r="IK217" s="129"/>
      <c r="IL217" s="129"/>
      <c r="IM217" s="129"/>
      <c r="IN217" s="129"/>
      <c r="IO217" s="129"/>
      <c r="IP217" s="129"/>
      <c r="IQ217" s="129"/>
      <c r="IR217" s="129"/>
      <c r="IS217" s="129"/>
      <c r="IT217" s="129"/>
      <c r="IU217" s="129"/>
      <c r="IV217" s="129"/>
      <c r="IW217" s="129"/>
    </row>
    <row r="218" spans="1:257" s="123" customFormat="1" ht="30" customHeight="1" x14ac:dyDescent="0.25">
      <c r="A218" s="64"/>
      <c r="B218" s="64"/>
      <c r="C218" s="64"/>
      <c r="D218" s="64"/>
      <c r="E218" s="64"/>
      <c r="F218" s="64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29"/>
      <c r="FH218" s="129"/>
      <c r="FI218" s="129"/>
      <c r="FJ218" s="129"/>
      <c r="FK218" s="129"/>
      <c r="FL218" s="129"/>
      <c r="FM218" s="129"/>
      <c r="FN218" s="129"/>
      <c r="FO218" s="129"/>
      <c r="FP218" s="129"/>
      <c r="FQ218" s="129"/>
      <c r="FR218" s="129"/>
      <c r="FS218" s="129"/>
      <c r="FT218" s="129"/>
      <c r="FU218" s="129"/>
      <c r="FV218" s="129"/>
      <c r="FW218" s="129"/>
      <c r="FX218" s="129"/>
      <c r="FY218" s="129"/>
      <c r="FZ218" s="129"/>
      <c r="GA218" s="129"/>
      <c r="GB218" s="129"/>
      <c r="GC218" s="129"/>
      <c r="GD218" s="129"/>
      <c r="GE218" s="129"/>
      <c r="GF218" s="129"/>
      <c r="GG218" s="129"/>
      <c r="GH218" s="129"/>
      <c r="GI218" s="129"/>
      <c r="GJ218" s="129"/>
      <c r="GK218" s="129"/>
      <c r="GL218" s="129"/>
      <c r="GM218" s="129"/>
      <c r="GN218" s="129"/>
      <c r="GO218" s="129"/>
      <c r="GP218" s="129"/>
      <c r="GQ218" s="129"/>
      <c r="GR218" s="129"/>
      <c r="GS218" s="129"/>
      <c r="GT218" s="129"/>
      <c r="GU218" s="129"/>
      <c r="GV218" s="129"/>
      <c r="GW218" s="129"/>
      <c r="GX218" s="129"/>
      <c r="GY218" s="129"/>
      <c r="GZ218" s="129"/>
      <c r="HA218" s="129"/>
      <c r="HB218" s="129"/>
      <c r="HC218" s="129"/>
      <c r="HD218" s="129"/>
      <c r="HE218" s="129"/>
      <c r="HF218" s="129"/>
      <c r="HG218" s="129"/>
      <c r="HH218" s="129"/>
      <c r="HI218" s="129"/>
      <c r="HJ218" s="129"/>
      <c r="HK218" s="129"/>
      <c r="HL218" s="129"/>
      <c r="HM218" s="129"/>
      <c r="HN218" s="129"/>
      <c r="HO218" s="129"/>
      <c r="HP218" s="129"/>
      <c r="HQ218" s="129"/>
      <c r="HR218" s="129"/>
      <c r="HS218" s="129"/>
      <c r="HT218" s="129"/>
      <c r="HU218" s="129"/>
      <c r="HV218" s="129"/>
      <c r="HW218" s="129"/>
      <c r="HX218" s="129"/>
      <c r="HY218" s="129"/>
      <c r="HZ218" s="129"/>
      <c r="IA218" s="129"/>
      <c r="IB218" s="129"/>
      <c r="IC218" s="129"/>
      <c r="ID218" s="129"/>
      <c r="IE218" s="129"/>
      <c r="IF218" s="129"/>
      <c r="IG218" s="129"/>
      <c r="IH218" s="129"/>
      <c r="II218" s="129"/>
      <c r="IJ218" s="129"/>
      <c r="IK218" s="129"/>
      <c r="IL218" s="129"/>
      <c r="IM218" s="129"/>
      <c r="IN218" s="129"/>
      <c r="IO218" s="129"/>
      <c r="IP218" s="129"/>
      <c r="IQ218" s="129"/>
      <c r="IR218" s="129"/>
      <c r="IS218" s="129"/>
      <c r="IT218" s="129"/>
      <c r="IU218" s="129"/>
      <c r="IV218" s="129"/>
      <c r="IW218" s="129"/>
    </row>
    <row r="219" spans="1:257" s="123" customFormat="1" ht="30" customHeight="1" x14ac:dyDescent="0.25">
      <c r="A219" s="64"/>
      <c r="B219" s="64"/>
      <c r="C219" s="64"/>
      <c r="D219" s="64"/>
      <c r="E219" s="64"/>
      <c r="F219" s="64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29"/>
      <c r="DF219" s="129"/>
      <c r="DG219" s="129"/>
      <c r="DH219" s="129"/>
      <c r="DI219" s="129"/>
      <c r="DJ219" s="129"/>
      <c r="DK219" s="129"/>
      <c r="DL219" s="129"/>
      <c r="DM219" s="129"/>
      <c r="DN219" s="129"/>
      <c r="DO219" s="129"/>
      <c r="DP219" s="129"/>
      <c r="DQ219" s="129"/>
      <c r="DR219" s="129"/>
      <c r="DS219" s="129"/>
      <c r="DT219" s="129"/>
      <c r="DU219" s="129"/>
      <c r="DV219" s="129"/>
      <c r="DW219" s="129"/>
      <c r="DX219" s="129"/>
      <c r="DY219" s="129"/>
      <c r="DZ219" s="129"/>
      <c r="EA219" s="129"/>
      <c r="EB219" s="129"/>
      <c r="EC219" s="129"/>
      <c r="ED219" s="129"/>
      <c r="EE219" s="129"/>
      <c r="EF219" s="129"/>
      <c r="EG219" s="129"/>
      <c r="EH219" s="129"/>
      <c r="EI219" s="129"/>
      <c r="EJ219" s="129"/>
      <c r="EK219" s="129"/>
      <c r="EL219" s="129"/>
      <c r="EM219" s="129"/>
      <c r="EN219" s="129"/>
      <c r="EO219" s="129"/>
      <c r="EP219" s="129"/>
      <c r="EQ219" s="129"/>
      <c r="ER219" s="129"/>
      <c r="ES219" s="129"/>
      <c r="ET219" s="129"/>
      <c r="EU219" s="129"/>
      <c r="EV219" s="129"/>
      <c r="EW219" s="129"/>
      <c r="EX219" s="129"/>
      <c r="EY219" s="129"/>
      <c r="EZ219" s="129"/>
      <c r="FA219" s="129"/>
      <c r="FB219" s="129"/>
      <c r="FC219" s="129"/>
      <c r="FD219" s="129"/>
      <c r="FE219" s="129"/>
      <c r="FF219" s="129"/>
      <c r="FG219" s="129"/>
      <c r="FH219" s="129"/>
      <c r="FI219" s="129"/>
      <c r="FJ219" s="129"/>
      <c r="FK219" s="129"/>
      <c r="FL219" s="129"/>
      <c r="FM219" s="129"/>
      <c r="FN219" s="129"/>
      <c r="FO219" s="129"/>
      <c r="FP219" s="129"/>
      <c r="FQ219" s="129"/>
      <c r="FR219" s="129"/>
      <c r="FS219" s="129"/>
      <c r="FT219" s="129"/>
      <c r="FU219" s="129"/>
      <c r="FV219" s="129"/>
      <c r="FW219" s="129"/>
      <c r="FX219" s="129"/>
      <c r="FY219" s="129"/>
      <c r="FZ219" s="129"/>
      <c r="GA219" s="129"/>
      <c r="GB219" s="129"/>
      <c r="GC219" s="129"/>
      <c r="GD219" s="129"/>
      <c r="GE219" s="129"/>
      <c r="GF219" s="129"/>
      <c r="GG219" s="129"/>
      <c r="GH219" s="129"/>
      <c r="GI219" s="129"/>
      <c r="GJ219" s="129"/>
      <c r="GK219" s="129"/>
      <c r="GL219" s="129"/>
      <c r="GM219" s="129"/>
      <c r="GN219" s="129"/>
      <c r="GO219" s="129"/>
      <c r="GP219" s="129"/>
      <c r="GQ219" s="129"/>
      <c r="GR219" s="129"/>
      <c r="GS219" s="129"/>
      <c r="GT219" s="129"/>
      <c r="GU219" s="129"/>
      <c r="GV219" s="129"/>
      <c r="GW219" s="129"/>
      <c r="GX219" s="129"/>
      <c r="GY219" s="129"/>
      <c r="GZ219" s="129"/>
      <c r="HA219" s="129"/>
      <c r="HB219" s="129"/>
      <c r="HC219" s="129"/>
      <c r="HD219" s="129"/>
      <c r="HE219" s="129"/>
      <c r="HF219" s="129"/>
      <c r="HG219" s="129"/>
      <c r="HH219" s="129"/>
      <c r="HI219" s="129"/>
      <c r="HJ219" s="129"/>
      <c r="HK219" s="129"/>
      <c r="HL219" s="129"/>
      <c r="HM219" s="129"/>
      <c r="HN219" s="129"/>
      <c r="HO219" s="129"/>
      <c r="HP219" s="129"/>
      <c r="HQ219" s="129"/>
      <c r="HR219" s="129"/>
      <c r="HS219" s="129"/>
      <c r="HT219" s="129"/>
      <c r="HU219" s="129"/>
      <c r="HV219" s="129"/>
      <c r="HW219" s="129"/>
      <c r="HX219" s="129"/>
      <c r="HY219" s="129"/>
      <c r="HZ219" s="129"/>
      <c r="IA219" s="129"/>
      <c r="IB219" s="129"/>
      <c r="IC219" s="129"/>
      <c r="ID219" s="129"/>
      <c r="IE219" s="129"/>
      <c r="IF219" s="129"/>
      <c r="IG219" s="129"/>
      <c r="IH219" s="129"/>
      <c r="II219" s="129"/>
      <c r="IJ219" s="129"/>
      <c r="IK219" s="129"/>
      <c r="IL219" s="129"/>
      <c r="IM219" s="129"/>
      <c r="IN219" s="129"/>
      <c r="IO219" s="129"/>
      <c r="IP219" s="129"/>
      <c r="IQ219" s="129"/>
      <c r="IR219" s="129"/>
      <c r="IS219" s="129"/>
      <c r="IT219" s="129"/>
      <c r="IU219" s="129"/>
      <c r="IV219" s="129"/>
      <c r="IW219" s="129"/>
    </row>
    <row r="220" spans="1:257" s="123" customFormat="1" ht="30" customHeight="1" x14ac:dyDescent="0.25">
      <c r="A220" s="64"/>
      <c r="B220" s="64"/>
      <c r="C220" s="64"/>
      <c r="D220" s="64"/>
      <c r="E220" s="64"/>
      <c r="F220" s="64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29"/>
      <c r="DF220" s="129"/>
      <c r="DG220" s="129"/>
      <c r="DH220" s="129"/>
      <c r="DI220" s="129"/>
      <c r="DJ220" s="129"/>
      <c r="DK220" s="129"/>
      <c r="DL220" s="129"/>
      <c r="DM220" s="129"/>
      <c r="DN220" s="129"/>
      <c r="DO220" s="129"/>
      <c r="DP220" s="129"/>
      <c r="DQ220" s="129"/>
      <c r="DR220" s="129"/>
      <c r="DS220" s="129"/>
      <c r="DT220" s="129"/>
      <c r="DU220" s="129"/>
      <c r="DV220" s="129"/>
      <c r="DW220" s="129"/>
      <c r="DX220" s="129"/>
      <c r="DY220" s="129"/>
      <c r="DZ220" s="129"/>
      <c r="EA220" s="129"/>
      <c r="EB220" s="129"/>
      <c r="EC220" s="129"/>
      <c r="ED220" s="129"/>
      <c r="EE220" s="129"/>
      <c r="EF220" s="129"/>
      <c r="EG220" s="129"/>
      <c r="EH220" s="129"/>
      <c r="EI220" s="129"/>
      <c r="EJ220" s="129"/>
      <c r="EK220" s="129"/>
      <c r="EL220" s="129"/>
      <c r="EM220" s="129"/>
      <c r="EN220" s="129"/>
      <c r="EO220" s="129"/>
      <c r="EP220" s="129"/>
      <c r="EQ220" s="129"/>
      <c r="ER220" s="129"/>
      <c r="ES220" s="129"/>
      <c r="ET220" s="129"/>
      <c r="EU220" s="129"/>
      <c r="EV220" s="129"/>
      <c r="EW220" s="129"/>
      <c r="EX220" s="129"/>
      <c r="EY220" s="129"/>
      <c r="EZ220" s="129"/>
      <c r="FA220" s="129"/>
      <c r="FB220" s="129"/>
      <c r="FC220" s="129"/>
      <c r="FD220" s="129"/>
      <c r="FE220" s="129"/>
      <c r="FF220" s="129"/>
      <c r="FG220" s="129"/>
      <c r="FH220" s="129"/>
      <c r="FI220" s="129"/>
      <c r="FJ220" s="129"/>
      <c r="FK220" s="129"/>
      <c r="FL220" s="129"/>
      <c r="FM220" s="129"/>
      <c r="FN220" s="129"/>
      <c r="FO220" s="129"/>
      <c r="FP220" s="129"/>
      <c r="FQ220" s="129"/>
      <c r="FR220" s="129"/>
      <c r="FS220" s="129"/>
      <c r="FT220" s="129"/>
      <c r="FU220" s="129"/>
      <c r="FV220" s="129"/>
      <c r="FW220" s="129"/>
      <c r="FX220" s="129"/>
      <c r="FY220" s="129"/>
      <c r="FZ220" s="129"/>
      <c r="GA220" s="129"/>
      <c r="GB220" s="129"/>
      <c r="GC220" s="129"/>
      <c r="GD220" s="129"/>
      <c r="GE220" s="129"/>
      <c r="GF220" s="129"/>
      <c r="GG220" s="129"/>
      <c r="GH220" s="129"/>
      <c r="GI220" s="129"/>
      <c r="GJ220" s="129"/>
      <c r="GK220" s="129"/>
      <c r="GL220" s="129"/>
      <c r="GM220" s="129"/>
      <c r="GN220" s="129"/>
      <c r="GO220" s="129"/>
      <c r="GP220" s="129"/>
      <c r="GQ220" s="129"/>
      <c r="GR220" s="129"/>
      <c r="GS220" s="129"/>
      <c r="GT220" s="129"/>
      <c r="GU220" s="129"/>
      <c r="GV220" s="129"/>
      <c r="GW220" s="129"/>
      <c r="GX220" s="129"/>
      <c r="GY220" s="129"/>
      <c r="GZ220" s="129"/>
      <c r="HA220" s="129"/>
      <c r="HB220" s="129"/>
      <c r="HC220" s="129"/>
      <c r="HD220" s="129"/>
      <c r="HE220" s="129"/>
      <c r="HF220" s="129"/>
      <c r="HG220" s="129"/>
      <c r="HH220" s="129"/>
      <c r="HI220" s="129"/>
      <c r="HJ220" s="129"/>
      <c r="HK220" s="129"/>
      <c r="HL220" s="129"/>
      <c r="HM220" s="129"/>
      <c r="HN220" s="129"/>
      <c r="HO220" s="129"/>
      <c r="HP220" s="129"/>
      <c r="HQ220" s="129"/>
      <c r="HR220" s="129"/>
      <c r="HS220" s="129"/>
      <c r="HT220" s="129"/>
      <c r="HU220" s="129"/>
      <c r="HV220" s="129"/>
      <c r="HW220" s="129"/>
      <c r="HX220" s="129"/>
      <c r="HY220" s="129"/>
      <c r="HZ220" s="129"/>
      <c r="IA220" s="129"/>
      <c r="IB220" s="129"/>
      <c r="IC220" s="129"/>
      <c r="ID220" s="129"/>
      <c r="IE220" s="129"/>
      <c r="IF220" s="129"/>
      <c r="IG220" s="129"/>
      <c r="IH220" s="129"/>
      <c r="II220" s="129"/>
      <c r="IJ220" s="129"/>
      <c r="IK220" s="129"/>
      <c r="IL220" s="129"/>
      <c r="IM220" s="129"/>
      <c r="IN220" s="129"/>
      <c r="IO220" s="129"/>
      <c r="IP220" s="129"/>
      <c r="IQ220" s="129"/>
      <c r="IR220" s="129"/>
      <c r="IS220" s="129"/>
      <c r="IT220" s="129"/>
      <c r="IU220" s="129"/>
      <c r="IV220" s="129"/>
      <c r="IW220" s="129"/>
    </row>
    <row r="221" spans="1:257" s="123" customFormat="1" ht="30" customHeight="1" x14ac:dyDescent="0.25">
      <c r="A221" s="64"/>
      <c r="B221" s="64"/>
      <c r="C221" s="64"/>
      <c r="D221" s="64"/>
      <c r="E221" s="64"/>
      <c r="F221" s="64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29"/>
      <c r="DE221" s="129"/>
      <c r="DF221" s="129"/>
      <c r="DG221" s="129"/>
      <c r="DH221" s="129"/>
      <c r="DI221" s="129"/>
      <c r="DJ221" s="129"/>
      <c r="DK221" s="129"/>
      <c r="DL221" s="129"/>
      <c r="DM221" s="129"/>
      <c r="DN221" s="129"/>
      <c r="DO221" s="129"/>
      <c r="DP221" s="129"/>
      <c r="DQ221" s="129"/>
      <c r="DR221" s="129"/>
      <c r="DS221" s="129"/>
      <c r="DT221" s="129"/>
      <c r="DU221" s="129"/>
      <c r="DV221" s="129"/>
      <c r="DW221" s="129"/>
      <c r="DX221" s="129"/>
      <c r="DY221" s="129"/>
      <c r="DZ221" s="129"/>
      <c r="EA221" s="129"/>
      <c r="EB221" s="129"/>
      <c r="EC221" s="129"/>
      <c r="ED221" s="129"/>
      <c r="EE221" s="129"/>
      <c r="EF221" s="129"/>
      <c r="EG221" s="129"/>
      <c r="EH221" s="129"/>
      <c r="EI221" s="129"/>
      <c r="EJ221" s="129"/>
      <c r="EK221" s="129"/>
      <c r="EL221" s="129"/>
      <c r="EM221" s="129"/>
      <c r="EN221" s="129"/>
      <c r="EO221" s="129"/>
      <c r="EP221" s="129"/>
      <c r="EQ221" s="129"/>
      <c r="ER221" s="129"/>
      <c r="ES221" s="129"/>
      <c r="ET221" s="129"/>
      <c r="EU221" s="129"/>
      <c r="EV221" s="129"/>
      <c r="EW221" s="129"/>
      <c r="EX221" s="129"/>
      <c r="EY221" s="129"/>
      <c r="EZ221" s="129"/>
      <c r="FA221" s="129"/>
      <c r="FB221" s="129"/>
      <c r="FC221" s="129"/>
      <c r="FD221" s="129"/>
      <c r="FE221" s="129"/>
      <c r="FF221" s="129"/>
      <c r="FG221" s="129"/>
      <c r="FH221" s="129"/>
      <c r="FI221" s="129"/>
      <c r="FJ221" s="129"/>
      <c r="FK221" s="129"/>
      <c r="FL221" s="129"/>
      <c r="FM221" s="129"/>
      <c r="FN221" s="129"/>
      <c r="FO221" s="129"/>
      <c r="FP221" s="129"/>
      <c r="FQ221" s="129"/>
      <c r="FR221" s="129"/>
      <c r="FS221" s="129"/>
      <c r="FT221" s="129"/>
      <c r="FU221" s="129"/>
      <c r="FV221" s="129"/>
      <c r="FW221" s="129"/>
      <c r="FX221" s="129"/>
      <c r="FY221" s="129"/>
      <c r="FZ221" s="129"/>
      <c r="GA221" s="129"/>
      <c r="GB221" s="129"/>
      <c r="GC221" s="129"/>
      <c r="GD221" s="129"/>
      <c r="GE221" s="129"/>
      <c r="GF221" s="129"/>
      <c r="GG221" s="129"/>
      <c r="GH221" s="129"/>
      <c r="GI221" s="129"/>
      <c r="GJ221" s="129"/>
      <c r="GK221" s="129"/>
      <c r="GL221" s="129"/>
      <c r="GM221" s="129"/>
      <c r="GN221" s="129"/>
      <c r="GO221" s="129"/>
      <c r="GP221" s="129"/>
      <c r="GQ221" s="129"/>
      <c r="GR221" s="129"/>
      <c r="GS221" s="129"/>
      <c r="GT221" s="129"/>
      <c r="GU221" s="129"/>
      <c r="GV221" s="129"/>
      <c r="GW221" s="129"/>
      <c r="GX221" s="129"/>
      <c r="GY221" s="129"/>
      <c r="GZ221" s="129"/>
      <c r="HA221" s="129"/>
      <c r="HB221" s="129"/>
      <c r="HC221" s="129"/>
      <c r="HD221" s="129"/>
      <c r="HE221" s="129"/>
      <c r="HF221" s="129"/>
      <c r="HG221" s="129"/>
      <c r="HH221" s="129"/>
      <c r="HI221" s="129"/>
      <c r="HJ221" s="129"/>
      <c r="HK221" s="129"/>
      <c r="HL221" s="129"/>
      <c r="HM221" s="129"/>
      <c r="HN221" s="129"/>
      <c r="HO221" s="129"/>
      <c r="HP221" s="129"/>
      <c r="HQ221" s="129"/>
      <c r="HR221" s="129"/>
      <c r="HS221" s="129"/>
      <c r="HT221" s="129"/>
      <c r="HU221" s="129"/>
      <c r="HV221" s="129"/>
      <c r="HW221" s="129"/>
      <c r="HX221" s="129"/>
      <c r="HY221" s="129"/>
      <c r="HZ221" s="129"/>
      <c r="IA221" s="129"/>
      <c r="IB221" s="129"/>
      <c r="IC221" s="129"/>
      <c r="ID221" s="129"/>
      <c r="IE221" s="129"/>
      <c r="IF221" s="129"/>
      <c r="IG221" s="129"/>
      <c r="IH221" s="129"/>
      <c r="II221" s="129"/>
      <c r="IJ221" s="129"/>
      <c r="IK221" s="129"/>
      <c r="IL221" s="129"/>
      <c r="IM221" s="129"/>
      <c r="IN221" s="129"/>
      <c r="IO221" s="129"/>
      <c r="IP221" s="129"/>
      <c r="IQ221" s="129"/>
      <c r="IR221" s="129"/>
      <c r="IS221" s="129"/>
      <c r="IT221" s="129"/>
      <c r="IU221" s="129"/>
      <c r="IV221" s="129"/>
      <c r="IW221" s="129"/>
    </row>
    <row r="222" spans="1:257" s="123" customFormat="1" ht="30" customHeight="1" x14ac:dyDescent="0.25">
      <c r="A222" s="64"/>
      <c r="B222" s="64"/>
      <c r="C222" s="64"/>
      <c r="D222" s="64"/>
      <c r="E222" s="64"/>
      <c r="F222" s="64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29"/>
      <c r="DF222" s="129"/>
      <c r="DG222" s="129"/>
      <c r="DH222" s="129"/>
      <c r="DI222" s="129"/>
      <c r="DJ222" s="129"/>
      <c r="DK222" s="129"/>
      <c r="DL222" s="129"/>
      <c r="DM222" s="129"/>
      <c r="DN222" s="129"/>
      <c r="DO222" s="129"/>
      <c r="DP222" s="129"/>
      <c r="DQ222" s="129"/>
      <c r="DR222" s="129"/>
      <c r="DS222" s="129"/>
      <c r="DT222" s="129"/>
      <c r="DU222" s="129"/>
      <c r="DV222" s="129"/>
      <c r="DW222" s="129"/>
      <c r="DX222" s="129"/>
      <c r="DY222" s="129"/>
      <c r="DZ222" s="129"/>
      <c r="EA222" s="129"/>
      <c r="EB222" s="129"/>
      <c r="EC222" s="129"/>
      <c r="ED222" s="129"/>
      <c r="EE222" s="129"/>
      <c r="EF222" s="129"/>
      <c r="EG222" s="129"/>
      <c r="EH222" s="129"/>
      <c r="EI222" s="129"/>
      <c r="EJ222" s="129"/>
      <c r="EK222" s="129"/>
      <c r="EL222" s="129"/>
      <c r="EM222" s="129"/>
      <c r="EN222" s="129"/>
      <c r="EO222" s="129"/>
      <c r="EP222" s="129"/>
      <c r="EQ222" s="129"/>
      <c r="ER222" s="129"/>
      <c r="ES222" s="129"/>
      <c r="ET222" s="129"/>
      <c r="EU222" s="129"/>
      <c r="EV222" s="129"/>
      <c r="EW222" s="129"/>
      <c r="EX222" s="129"/>
      <c r="EY222" s="129"/>
      <c r="EZ222" s="129"/>
      <c r="FA222" s="129"/>
      <c r="FB222" s="129"/>
      <c r="FC222" s="129"/>
      <c r="FD222" s="129"/>
      <c r="FE222" s="129"/>
      <c r="FF222" s="129"/>
      <c r="FG222" s="129"/>
      <c r="FH222" s="129"/>
      <c r="FI222" s="129"/>
      <c r="FJ222" s="129"/>
      <c r="FK222" s="129"/>
      <c r="FL222" s="129"/>
      <c r="FM222" s="129"/>
      <c r="FN222" s="129"/>
      <c r="FO222" s="129"/>
      <c r="FP222" s="129"/>
      <c r="FQ222" s="129"/>
      <c r="FR222" s="129"/>
      <c r="FS222" s="129"/>
      <c r="FT222" s="129"/>
      <c r="FU222" s="129"/>
      <c r="FV222" s="129"/>
      <c r="FW222" s="129"/>
      <c r="FX222" s="129"/>
      <c r="FY222" s="129"/>
      <c r="FZ222" s="129"/>
      <c r="GA222" s="129"/>
      <c r="GB222" s="129"/>
      <c r="GC222" s="129"/>
      <c r="GD222" s="129"/>
      <c r="GE222" s="129"/>
      <c r="GF222" s="129"/>
      <c r="GG222" s="129"/>
      <c r="GH222" s="129"/>
      <c r="GI222" s="129"/>
      <c r="GJ222" s="129"/>
      <c r="GK222" s="129"/>
      <c r="GL222" s="129"/>
      <c r="GM222" s="129"/>
      <c r="GN222" s="129"/>
      <c r="GO222" s="129"/>
      <c r="GP222" s="129"/>
      <c r="GQ222" s="129"/>
      <c r="GR222" s="129"/>
      <c r="GS222" s="129"/>
      <c r="GT222" s="129"/>
      <c r="GU222" s="129"/>
      <c r="GV222" s="129"/>
      <c r="GW222" s="129"/>
      <c r="GX222" s="129"/>
      <c r="GY222" s="129"/>
      <c r="GZ222" s="129"/>
      <c r="HA222" s="129"/>
      <c r="HB222" s="129"/>
      <c r="HC222" s="129"/>
      <c r="HD222" s="129"/>
      <c r="HE222" s="129"/>
      <c r="HF222" s="129"/>
      <c r="HG222" s="129"/>
      <c r="HH222" s="129"/>
      <c r="HI222" s="129"/>
      <c r="HJ222" s="129"/>
      <c r="HK222" s="129"/>
      <c r="HL222" s="129"/>
      <c r="HM222" s="129"/>
      <c r="HN222" s="129"/>
      <c r="HO222" s="129"/>
      <c r="HP222" s="129"/>
      <c r="HQ222" s="129"/>
      <c r="HR222" s="129"/>
      <c r="HS222" s="129"/>
      <c r="HT222" s="129"/>
      <c r="HU222" s="129"/>
      <c r="HV222" s="129"/>
      <c r="HW222" s="129"/>
      <c r="HX222" s="129"/>
      <c r="HY222" s="129"/>
      <c r="HZ222" s="129"/>
      <c r="IA222" s="129"/>
      <c r="IB222" s="129"/>
      <c r="IC222" s="129"/>
      <c r="ID222" s="129"/>
      <c r="IE222" s="129"/>
      <c r="IF222" s="129"/>
      <c r="IG222" s="129"/>
      <c r="IH222" s="129"/>
      <c r="II222" s="129"/>
      <c r="IJ222" s="129"/>
      <c r="IK222" s="129"/>
      <c r="IL222" s="129"/>
      <c r="IM222" s="129"/>
      <c r="IN222" s="129"/>
      <c r="IO222" s="129"/>
      <c r="IP222" s="129"/>
      <c r="IQ222" s="129"/>
      <c r="IR222" s="129"/>
      <c r="IS222" s="129"/>
      <c r="IT222" s="129"/>
      <c r="IU222" s="129"/>
      <c r="IV222" s="129"/>
      <c r="IW222" s="129"/>
    </row>
    <row r="223" spans="1:257" s="123" customFormat="1" ht="30" customHeight="1" x14ac:dyDescent="0.25">
      <c r="A223" s="64"/>
      <c r="B223" s="64"/>
      <c r="C223" s="64"/>
      <c r="D223" s="64"/>
      <c r="E223" s="64"/>
      <c r="F223" s="64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29"/>
      <c r="DE223" s="129"/>
      <c r="DF223" s="129"/>
      <c r="DG223" s="129"/>
      <c r="DH223" s="129"/>
      <c r="DI223" s="129"/>
      <c r="DJ223" s="129"/>
      <c r="DK223" s="129"/>
      <c r="DL223" s="129"/>
      <c r="DM223" s="129"/>
      <c r="DN223" s="129"/>
      <c r="DO223" s="129"/>
      <c r="DP223" s="129"/>
      <c r="DQ223" s="129"/>
      <c r="DR223" s="129"/>
      <c r="DS223" s="129"/>
      <c r="DT223" s="129"/>
      <c r="DU223" s="129"/>
      <c r="DV223" s="129"/>
      <c r="DW223" s="129"/>
      <c r="DX223" s="129"/>
      <c r="DY223" s="129"/>
      <c r="DZ223" s="129"/>
      <c r="EA223" s="129"/>
      <c r="EB223" s="129"/>
      <c r="EC223" s="129"/>
      <c r="ED223" s="129"/>
      <c r="EE223" s="129"/>
      <c r="EF223" s="129"/>
      <c r="EG223" s="129"/>
      <c r="EH223" s="129"/>
      <c r="EI223" s="129"/>
      <c r="EJ223" s="129"/>
      <c r="EK223" s="129"/>
      <c r="EL223" s="129"/>
      <c r="EM223" s="129"/>
      <c r="EN223" s="129"/>
      <c r="EO223" s="129"/>
      <c r="EP223" s="129"/>
      <c r="EQ223" s="129"/>
      <c r="ER223" s="129"/>
      <c r="ES223" s="129"/>
      <c r="ET223" s="129"/>
      <c r="EU223" s="129"/>
      <c r="EV223" s="129"/>
      <c r="EW223" s="129"/>
      <c r="EX223" s="129"/>
      <c r="EY223" s="129"/>
      <c r="EZ223" s="129"/>
      <c r="FA223" s="129"/>
      <c r="FB223" s="129"/>
      <c r="FC223" s="129"/>
      <c r="FD223" s="129"/>
      <c r="FE223" s="129"/>
      <c r="FF223" s="129"/>
      <c r="FG223" s="129"/>
      <c r="FH223" s="129"/>
      <c r="FI223" s="129"/>
      <c r="FJ223" s="129"/>
      <c r="FK223" s="129"/>
      <c r="FL223" s="129"/>
      <c r="FM223" s="129"/>
      <c r="FN223" s="129"/>
      <c r="FO223" s="129"/>
      <c r="FP223" s="129"/>
      <c r="FQ223" s="129"/>
      <c r="FR223" s="129"/>
      <c r="FS223" s="129"/>
      <c r="FT223" s="129"/>
      <c r="FU223" s="129"/>
      <c r="FV223" s="129"/>
      <c r="FW223" s="129"/>
      <c r="FX223" s="129"/>
      <c r="FY223" s="129"/>
      <c r="FZ223" s="129"/>
      <c r="GA223" s="129"/>
      <c r="GB223" s="129"/>
      <c r="GC223" s="129"/>
      <c r="GD223" s="129"/>
      <c r="GE223" s="129"/>
      <c r="GF223" s="129"/>
      <c r="GG223" s="129"/>
      <c r="GH223" s="129"/>
      <c r="GI223" s="129"/>
      <c r="GJ223" s="129"/>
      <c r="GK223" s="129"/>
      <c r="GL223" s="129"/>
      <c r="GM223" s="129"/>
      <c r="GN223" s="129"/>
      <c r="GO223" s="129"/>
      <c r="GP223" s="129"/>
      <c r="GQ223" s="129"/>
      <c r="GR223" s="129"/>
      <c r="GS223" s="129"/>
      <c r="GT223" s="129"/>
      <c r="GU223" s="129"/>
      <c r="GV223" s="129"/>
      <c r="GW223" s="129"/>
      <c r="GX223" s="129"/>
      <c r="GY223" s="129"/>
      <c r="GZ223" s="129"/>
      <c r="HA223" s="129"/>
      <c r="HB223" s="129"/>
      <c r="HC223" s="129"/>
      <c r="HD223" s="129"/>
      <c r="HE223" s="129"/>
      <c r="HF223" s="129"/>
      <c r="HG223" s="129"/>
      <c r="HH223" s="129"/>
      <c r="HI223" s="129"/>
      <c r="HJ223" s="129"/>
      <c r="HK223" s="129"/>
      <c r="HL223" s="129"/>
      <c r="HM223" s="129"/>
      <c r="HN223" s="129"/>
      <c r="HO223" s="129"/>
      <c r="HP223" s="129"/>
      <c r="HQ223" s="129"/>
      <c r="HR223" s="129"/>
      <c r="HS223" s="129"/>
      <c r="HT223" s="129"/>
      <c r="HU223" s="129"/>
      <c r="HV223" s="129"/>
      <c r="HW223" s="129"/>
      <c r="HX223" s="129"/>
      <c r="HY223" s="129"/>
      <c r="HZ223" s="129"/>
      <c r="IA223" s="129"/>
      <c r="IB223" s="129"/>
      <c r="IC223" s="129"/>
      <c r="ID223" s="129"/>
      <c r="IE223" s="129"/>
      <c r="IF223" s="129"/>
      <c r="IG223" s="129"/>
      <c r="IH223" s="129"/>
      <c r="II223" s="129"/>
      <c r="IJ223" s="129"/>
      <c r="IK223" s="129"/>
      <c r="IL223" s="129"/>
      <c r="IM223" s="129"/>
      <c r="IN223" s="129"/>
      <c r="IO223" s="129"/>
      <c r="IP223" s="129"/>
      <c r="IQ223" s="129"/>
      <c r="IR223" s="129"/>
      <c r="IS223" s="129"/>
      <c r="IT223" s="129"/>
      <c r="IU223" s="129"/>
      <c r="IV223" s="129"/>
      <c r="IW223" s="129"/>
    </row>
    <row r="224" spans="1:257" s="123" customFormat="1" ht="30" customHeight="1" x14ac:dyDescent="0.25">
      <c r="A224" s="64"/>
      <c r="B224" s="64"/>
      <c r="C224" s="64"/>
      <c r="D224" s="64"/>
      <c r="E224" s="64"/>
      <c r="F224" s="64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29"/>
      <c r="DF224" s="129"/>
      <c r="DG224" s="129"/>
      <c r="DH224" s="129"/>
      <c r="DI224" s="129"/>
      <c r="DJ224" s="129"/>
      <c r="DK224" s="129"/>
      <c r="DL224" s="129"/>
      <c r="DM224" s="129"/>
      <c r="DN224" s="129"/>
      <c r="DO224" s="129"/>
      <c r="DP224" s="129"/>
      <c r="DQ224" s="129"/>
      <c r="DR224" s="129"/>
      <c r="DS224" s="129"/>
      <c r="DT224" s="129"/>
      <c r="DU224" s="129"/>
      <c r="DV224" s="129"/>
      <c r="DW224" s="129"/>
      <c r="DX224" s="129"/>
      <c r="DY224" s="129"/>
      <c r="DZ224" s="129"/>
      <c r="EA224" s="129"/>
      <c r="EB224" s="129"/>
      <c r="EC224" s="129"/>
      <c r="ED224" s="129"/>
      <c r="EE224" s="129"/>
      <c r="EF224" s="129"/>
      <c r="EG224" s="129"/>
      <c r="EH224" s="129"/>
      <c r="EI224" s="129"/>
      <c r="EJ224" s="129"/>
      <c r="EK224" s="129"/>
      <c r="EL224" s="129"/>
      <c r="EM224" s="129"/>
      <c r="EN224" s="129"/>
      <c r="EO224" s="129"/>
      <c r="EP224" s="129"/>
      <c r="EQ224" s="129"/>
      <c r="ER224" s="129"/>
      <c r="ES224" s="129"/>
      <c r="ET224" s="129"/>
      <c r="EU224" s="129"/>
      <c r="EV224" s="129"/>
      <c r="EW224" s="129"/>
      <c r="EX224" s="129"/>
      <c r="EY224" s="129"/>
      <c r="EZ224" s="129"/>
      <c r="FA224" s="129"/>
      <c r="FB224" s="129"/>
      <c r="FC224" s="129"/>
      <c r="FD224" s="129"/>
      <c r="FE224" s="129"/>
      <c r="FF224" s="129"/>
      <c r="FG224" s="129"/>
      <c r="FH224" s="129"/>
      <c r="FI224" s="129"/>
      <c r="FJ224" s="129"/>
      <c r="FK224" s="129"/>
      <c r="FL224" s="129"/>
      <c r="FM224" s="129"/>
      <c r="FN224" s="129"/>
      <c r="FO224" s="129"/>
      <c r="FP224" s="129"/>
      <c r="FQ224" s="129"/>
      <c r="FR224" s="129"/>
      <c r="FS224" s="129"/>
      <c r="FT224" s="129"/>
      <c r="FU224" s="129"/>
      <c r="FV224" s="129"/>
      <c r="FW224" s="129"/>
      <c r="FX224" s="129"/>
      <c r="FY224" s="129"/>
      <c r="FZ224" s="129"/>
      <c r="GA224" s="129"/>
      <c r="GB224" s="129"/>
      <c r="GC224" s="129"/>
      <c r="GD224" s="129"/>
      <c r="GE224" s="129"/>
      <c r="GF224" s="129"/>
      <c r="GG224" s="129"/>
      <c r="GH224" s="129"/>
      <c r="GI224" s="129"/>
      <c r="GJ224" s="129"/>
      <c r="GK224" s="129"/>
      <c r="GL224" s="129"/>
      <c r="GM224" s="129"/>
      <c r="GN224" s="129"/>
      <c r="GO224" s="129"/>
      <c r="GP224" s="129"/>
      <c r="GQ224" s="129"/>
      <c r="GR224" s="129"/>
      <c r="GS224" s="129"/>
      <c r="GT224" s="129"/>
      <c r="GU224" s="129"/>
      <c r="GV224" s="129"/>
      <c r="GW224" s="129"/>
      <c r="GX224" s="129"/>
      <c r="GY224" s="129"/>
      <c r="GZ224" s="129"/>
      <c r="HA224" s="129"/>
      <c r="HB224" s="129"/>
      <c r="HC224" s="129"/>
      <c r="HD224" s="129"/>
      <c r="HE224" s="129"/>
      <c r="HF224" s="129"/>
      <c r="HG224" s="129"/>
      <c r="HH224" s="129"/>
      <c r="HI224" s="129"/>
      <c r="HJ224" s="129"/>
      <c r="HK224" s="129"/>
      <c r="HL224" s="129"/>
      <c r="HM224" s="129"/>
      <c r="HN224" s="129"/>
      <c r="HO224" s="129"/>
      <c r="HP224" s="129"/>
      <c r="HQ224" s="129"/>
      <c r="HR224" s="129"/>
      <c r="HS224" s="129"/>
      <c r="HT224" s="129"/>
      <c r="HU224" s="129"/>
      <c r="HV224" s="129"/>
      <c r="HW224" s="129"/>
      <c r="HX224" s="129"/>
      <c r="HY224" s="129"/>
      <c r="HZ224" s="129"/>
      <c r="IA224" s="129"/>
      <c r="IB224" s="129"/>
      <c r="IC224" s="129"/>
      <c r="ID224" s="129"/>
      <c r="IE224" s="129"/>
      <c r="IF224" s="129"/>
      <c r="IG224" s="129"/>
      <c r="IH224" s="129"/>
      <c r="II224" s="129"/>
      <c r="IJ224" s="129"/>
      <c r="IK224" s="129"/>
      <c r="IL224" s="129"/>
      <c r="IM224" s="129"/>
      <c r="IN224" s="129"/>
      <c r="IO224" s="129"/>
      <c r="IP224" s="129"/>
      <c r="IQ224" s="129"/>
      <c r="IR224" s="129"/>
      <c r="IS224" s="129"/>
      <c r="IT224" s="129"/>
      <c r="IU224" s="129"/>
      <c r="IV224" s="129"/>
      <c r="IW224" s="129"/>
    </row>
    <row r="225" spans="1:257" s="123" customFormat="1" ht="30" customHeight="1" x14ac:dyDescent="0.25">
      <c r="A225" s="64"/>
      <c r="B225" s="64"/>
      <c r="C225" s="64"/>
      <c r="D225" s="64"/>
      <c r="E225" s="64"/>
      <c r="F225" s="64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29"/>
      <c r="DF225" s="129"/>
      <c r="DG225" s="129"/>
      <c r="DH225" s="129"/>
      <c r="DI225" s="129"/>
      <c r="DJ225" s="129"/>
      <c r="DK225" s="129"/>
      <c r="DL225" s="129"/>
      <c r="DM225" s="129"/>
      <c r="DN225" s="129"/>
      <c r="DO225" s="129"/>
      <c r="DP225" s="129"/>
      <c r="DQ225" s="129"/>
      <c r="DR225" s="129"/>
      <c r="DS225" s="129"/>
      <c r="DT225" s="129"/>
      <c r="DU225" s="129"/>
      <c r="DV225" s="129"/>
      <c r="DW225" s="129"/>
      <c r="DX225" s="129"/>
      <c r="DY225" s="129"/>
      <c r="DZ225" s="129"/>
      <c r="EA225" s="129"/>
      <c r="EB225" s="129"/>
      <c r="EC225" s="129"/>
      <c r="ED225" s="129"/>
      <c r="EE225" s="129"/>
      <c r="EF225" s="129"/>
      <c r="EG225" s="129"/>
      <c r="EH225" s="129"/>
      <c r="EI225" s="129"/>
      <c r="EJ225" s="129"/>
      <c r="EK225" s="129"/>
      <c r="EL225" s="129"/>
      <c r="EM225" s="129"/>
      <c r="EN225" s="129"/>
      <c r="EO225" s="129"/>
      <c r="EP225" s="129"/>
      <c r="EQ225" s="129"/>
      <c r="ER225" s="129"/>
      <c r="ES225" s="129"/>
      <c r="ET225" s="129"/>
      <c r="EU225" s="129"/>
      <c r="EV225" s="129"/>
      <c r="EW225" s="129"/>
      <c r="EX225" s="129"/>
      <c r="EY225" s="129"/>
      <c r="EZ225" s="129"/>
      <c r="FA225" s="129"/>
      <c r="FB225" s="129"/>
      <c r="FC225" s="129"/>
      <c r="FD225" s="129"/>
      <c r="FE225" s="129"/>
      <c r="FF225" s="129"/>
      <c r="FG225" s="129"/>
      <c r="FH225" s="129"/>
      <c r="FI225" s="129"/>
      <c r="FJ225" s="129"/>
      <c r="FK225" s="129"/>
      <c r="FL225" s="129"/>
      <c r="FM225" s="129"/>
      <c r="FN225" s="129"/>
      <c r="FO225" s="129"/>
      <c r="FP225" s="129"/>
      <c r="FQ225" s="129"/>
      <c r="FR225" s="129"/>
      <c r="FS225" s="129"/>
      <c r="FT225" s="129"/>
      <c r="FU225" s="129"/>
      <c r="FV225" s="129"/>
      <c r="FW225" s="129"/>
      <c r="FX225" s="129"/>
      <c r="FY225" s="129"/>
      <c r="FZ225" s="129"/>
      <c r="GA225" s="129"/>
      <c r="GB225" s="129"/>
      <c r="GC225" s="129"/>
      <c r="GD225" s="129"/>
      <c r="GE225" s="129"/>
      <c r="GF225" s="129"/>
      <c r="GG225" s="129"/>
      <c r="GH225" s="129"/>
      <c r="GI225" s="129"/>
      <c r="GJ225" s="129"/>
      <c r="GK225" s="129"/>
      <c r="GL225" s="129"/>
      <c r="GM225" s="129"/>
      <c r="GN225" s="129"/>
      <c r="GO225" s="129"/>
      <c r="GP225" s="129"/>
      <c r="GQ225" s="129"/>
      <c r="GR225" s="129"/>
      <c r="GS225" s="129"/>
      <c r="GT225" s="129"/>
      <c r="GU225" s="129"/>
      <c r="GV225" s="129"/>
      <c r="GW225" s="129"/>
      <c r="GX225" s="129"/>
      <c r="GY225" s="129"/>
      <c r="GZ225" s="129"/>
      <c r="HA225" s="129"/>
      <c r="HB225" s="129"/>
      <c r="HC225" s="129"/>
      <c r="HD225" s="129"/>
      <c r="HE225" s="129"/>
      <c r="HF225" s="129"/>
      <c r="HG225" s="129"/>
      <c r="HH225" s="129"/>
      <c r="HI225" s="129"/>
      <c r="HJ225" s="129"/>
      <c r="HK225" s="129"/>
      <c r="HL225" s="129"/>
      <c r="HM225" s="129"/>
      <c r="HN225" s="129"/>
      <c r="HO225" s="129"/>
      <c r="HP225" s="129"/>
      <c r="HQ225" s="129"/>
      <c r="HR225" s="129"/>
      <c r="HS225" s="129"/>
      <c r="HT225" s="129"/>
      <c r="HU225" s="129"/>
      <c r="HV225" s="129"/>
      <c r="HW225" s="129"/>
      <c r="HX225" s="129"/>
      <c r="HY225" s="129"/>
      <c r="HZ225" s="129"/>
      <c r="IA225" s="129"/>
      <c r="IB225" s="129"/>
      <c r="IC225" s="129"/>
      <c r="ID225" s="129"/>
      <c r="IE225" s="129"/>
      <c r="IF225" s="129"/>
      <c r="IG225" s="129"/>
      <c r="IH225" s="129"/>
      <c r="II225" s="129"/>
      <c r="IJ225" s="129"/>
      <c r="IK225" s="129"/>
      <c r="IL225" s="129"/>
      <c r="IM225" s="129"/>
      <c r="IN225" s="129"/>
      <c r="IO225" s="129"/>
      <c r="IP225" s="129"/>
      <c r="IQ225" s="129"/>
      <c r="IR225" s="129"/>
      <c r="IS225" s="129"/>
      <c r="IT225" s="129"/>
      <c r="IU225" s="129"/>
      <c r="IV225" s="129"/>
      <c r="IW225" s="129"/>
    </row>
    <row r="226" spans="1:257" s="123" customFormat="1" ht="30" customHeight="1" x14ac:dyDescent="0.25">
      <c r="A226" s="64"/>
      <c r="B226" s="64"/>
      <c r="C226" s="64"/>
      <c r="D226" s="64"/>
      <c r="E226" s="64"/>
      <c r="F226" s="64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29"/>
      <c r="DF226" s="129"/>
      <c r="DG226" s="129"/>
      <c r="DH226" s="129"/>
      <c r="DI226" s="129"/>
      <c r="DJ226" s="129"/>
      <c r="DK226" s="129"/>
      <c r="DL226" s="129"/>
      <c r="DM226" s="129"/>
      <c r="DN226" s="129"/>
      <c r="DO226" s="129"/>
      <c r="DP226" s="129"/>
      <c r="DQ226" s="129"/>
      <c r="DR226" s="129"/>
      <c r="DS226" s="129"/>
      <c r="DT226" s="129"/>
      <c r="DU226" s="129"/>
      <c r="DV226" s="129"/>
      <c r="DW226" s="129"/>
      <c r="DX226" s="129"/>
      <c r="DY226" s="129"/>
      <c r="DZ226" s="129"/>
      <c r="EA226" s="129"/>
      <c r="EB226" s="129"/>
      <c r="EC226" s="129"/>
      <c r="ED226" s="129"/>
      <c r="EE226" s="129"/>
      <c r="EF226" s="129"/>
      <c r="EG226" s="129"/>
      <c r="EH226" s="129"/>
      <c r="EI226" s="129"/>
      <c r="EJ226" s="129"/>
      <c r="EK226" s="129"/>
      <c r="EL226" s="129"/>
      <c r="EM226" s="129"/>
      <c r="EN226" s="129"/>
      <c r="EO226" s="129"/>
      <c r="EP226" s="129"/>
      <c r="EQ226" s="129"/>
      <c r="ER226" s="129"/>
      <c r="ES226" s="129"/>
      <c r="ET226" s="129"/>
      <c r="EU226" s="129"/>
      <c r="EV226" s="129"/>
      <c r="EW226" s="129"/>
      <c r="EX226" s="129"/>
      <c r="EY226" s="129"/>
      <c r="EZ226" s="129"/>
      <c r="FA226" s="129"/>
      <c r="FB226" s="129"/>
      <c r="FC226" s="129"/>
      <c r="FD226" s="129"/>
      <c r="FE226" s="129"/>
      <c r="FF226" s="129"/>
      <c r="FG226" s="129"/>
      <c r="FH226" s="129"/>
      <c r="FI226" s="129"/>
      <c r="FJ226" s="129"/>
      <c r="FK226" s="129"/>
      <c r="FL226" s="129"/>
      <c r="FM226" s="129"/>
      <c r="FN226" s="129"/>
      <c r="FO226" s="129"/>
      <c r="FP226" s="129"/>
      <c r="FQ226" s="129"/>
      <c r="FR226" s="129"/>
      <c r="FS226" s="129"/>
      <c r="FT226" s="129"/>
      <c r="FU226" s="129"/>
      <c r="FV226" s="129"/>
      <c r="FW226" s="129"/>
      <c r="FX226" s="129"/>
      <c r="FY226" s="129"/>
      <c r="FZ226" s="129"/>
      <c r="GA226" s="129"/>
      <c r="GB226" s="129"/>
      <c r="GC226" s="129"/>
      <c r="GD226" s="129"/>
      <c r="GE226" s="129"/>
      <c r="GF226" s="129"/>
      <c r="GG226" s="129"/>
      <c r="GH226" s="129"/>
      <c r="GI226" s="129"/>
      <c r="GJ226" s="129"/>
      <c r="GK226" s="129"/>
      <c r="GL226" s="129"/>
      <c r="GM226" s="129"/>
      <c r="GN226" s="129"/>
      <c r="GO226" s="129"/>
      <c r="GP226" s="129"/>
      <c r="GQ226" s="129"/>
      <c r="GR226" s="129"/>
      <c r="GS226" s="129"/>
      <c r="GT226" s="129"/>
      <c r="GU226" s="129"/>
      <c r="GV226" s="129"/>
      <c r="GW226" s="129"/>
      <c r="GX226" s="129"/>
      <c r="GY226" s="129"/>
      <c r="GZ226" s="129"/>
      <c r="HA226" s="129"/>
      <c r="HB226" s="129"/>
      <c r="HC226" s="129"/>
      <c r="HD226" s="129"/>
      <c r="HE226" s="129"/>
      <c r="HF226" s="129"/>
      <c r="HG226" s="129"/>
      <c r="HH226" s="129"/>
      <c r="HI226" s="129"/>
      <c r="HJ226" s="129"/>
      <c r="HK226" s="129"/>
      <c r="HL226" s="129"/>
      <c r="HM226" s="129"/>
      <c r="HN226" s="129"/>
      <c r="HO226" s="129"/>
      <c r="HP226" s="129"/>
      <c r="HQ226" s="129"/>
      <c r="HR226" s="129"/>
      <c r="HS226" s="129"/>
      <c r="HT226" s="129"/>
      <c r="HU226" s="129"/>
      <c r="HV226" s="129"/>
      <c r="HW226" s="129"/>
      <c r="HX226" s="129"/>
      <c r="HY226" s="129"/>
      <c r="HZ226" s="129"/>
      <c r="IA226" s="129"/>
      <c r="IB226" s="129"/>
      <c r="IC226" s="129"/>
      <c r="ID226" s="129"/>
      <c r="IE226" s="129"/>
      <c r="IF226" s="129"/>
      <c r="IG226" s="129"/>
      <c r="IH226" s="129"/>
      <c r="II226" s="129"/>
      <c r="IJ226" s="129"/>
      <c r="IK226" s="129"/>
      <c r="IL226" s="129"/>
      <c r="IM226" s="129"/>
      <c r="IN226" s="129"/>
      <c r="IO226" s="129"/>
      <c r="IP226" s="129"/>
      <c r="IQ226" s="129"/>
      <c r="IR226" s="129"/>
      <c r="IS226" s="129"/>
      <c r="IT226" s="129"/>
      <c r="IU226" s="129"/>
      <c r="IV226" s="129"/>
      <c r="IW226" s="129"/>
    </row>
    <row r="227" spans="1:257" s="123" customFormat="1" ht="30" customHeight="1" x14ac:dyDescent="0.25">
      <c r="A227" s="64"/>
      <c r="B227" s="64"/>
      <c r="C227" s="64"/>
      <c r="D227" s="64"/>
      <c r="E227" s="64"/>
      <c r="F227" s="64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A227" s="129"/>
      <c r="DB227" s="129"/>
      <c r="DC227" s="129"/>
      <c r="DD227" s="129"/>
      <c r="DE227" s="129"/>
      <c r="DF227" s="129"/>
      <c r="DG227" s="129"/>
      <c r="DH227" s="129"/>
      <c r="DI227" s="129"/>
      <c r="DJ227" s="129"/>
      <c r="DK227" s="129"/>
      <c r="DL227" s="129"/>
      <c r="DM227" s="129"/>
      <c r="DN227" s="129"/>
      <c r="DO227" s="129"/>
      <c r="DP227" s="129"/>
      <c r="DQ227" s="129"/>
      <c r="DR227" s="129"/>
      <c r="DS227" s="129"/>
      <c r="DT227" s="129"/>
      <c r="DU227" s="129"/>
      <c r="DV227" s="129"/>
      <c r="DW227" s="129"/>
      <c r="DX227" s="129"/>
      <c r="DY227" s="129"/>
      <c r="DZ227" s="129"/>
      <c r="EA227" s="129"/>
      <c r="EB227" s="129"/>
      <c r="EC227" s="129"/>
      <c r="ED227" s="129"/>
      <c r="EE227" s="129"/>
      <c r="EF227" s="129"/>
      <c r="EG227" s="129"/>
      <c r="EH227" s="129"/>
      <c r="EI227" s="129"/>
      <c r="EJ227" s="129"/>
      <c r="EK227" s="129"/>
      <c r="EL227" s="129"/>
      <c r="EM227" s="129"/>
      <c r="EN227" s="129"/>
      <c r="EO227" s="129"/>
      <c r="EP227" s="129"/>
      <c r="EQ227" s="129"/>
      <c r="ER227" s="129"/>
      <c r="ES227" s="129"/>
      <c r="ET227" s="129"/>
      <c r="EU227" s="129"/>
      <c r="EV227" s="129"/>
      <c r="EW227" s="129"/>
      <c r="EX227" s="129"/>
      <c r="EY227" s="129"/>
      <c r="EZ227" s="129"/>
      <c r="FA227" s="129"/>
      <c r="FB227" s="129"/>
      <c r="FC227" s="129"/>
      <c r="FD227" s="129"/>
      <c r="FE227" s="129"/>
      <c r="FF227" s="129"/>
      <c r="FG227" s="129"/>
      <c r="FH227" s="129"/>
      <c r="FI227" s="129"/>
      <c r="FJ227" s="129"/>
      <c r="FK227" s="129"/>
      <c r="FL227" s="129"/>
      <c r="FM227" s="129"/>
      <c r="FN227" s="129"/>
      <c r="FO227" s="129"/>
      <c r="FP227" s="129"/>
      <c r="FQ227" s="129"/>
      <c r="FR227" s="129"/>
      <c r="FS227" s="129"/>
      <c r="FT227" s="129"/>
      <c r="FU227" s="129"/>
      <c r="FV227" s="129"/>
      <c r="FW227" s="129"/>
      <c r="FX227" s="129"/>
      <c r="FY227" s="129"/>
      <c r="FZ227" s="129"/>
      <c r="GA227" s="129"/>
      <c r="GB227" s="129"/>
      <c r="GC227" s="129"/>
      <c r="GD227" s="129"/>
      <c r="GE227" s="129"/>
      <c r="GF227" s="129"/>
      <c r="GG227" s="129"/>
      <c r="GH227" s="129"/>
      <c r="GI227" s="129"/>
      <c r="GJ227" s="129"/>
      <c r="GK227" s="129"/>
      <c r="GL227" s="129"/>
      <c r="GM227" s="129"/>
      <c r="GN227" s="129"/>
      <c r="GO227" s="129"/>
      <c r="GP227" s="129"/>
      <c r="GQ227" s="129"/>
      <c r="GR227" s="129"/>
      <c r="GS227" s="129"/>
      <c r="GT227" s="129"/>
      <c r="GU227" s="129"/>
      <c r="GV227" s="129"/>
      <c r="GW227" s="129"/>
      <c r="GX227" s="129"/>
      <c r="GY227" s="129"/>
      <c r="GZ227" s="129"/>
      <c r="HA227" s="129"/>
      <c r="HB227" s="129"/>
      <c r="HC227" s="129"/>
      <c r="HD227" s="129"/>
      <c r="HE227" s="129"/>
      <c r="HF227" s="129"/>
      <c r="HG227" s="129"/>
      <c r="HH227" s="129"/>
      <c r="HI227" s="129"/>
      <c r="HJ227" s="129"/>
      <c r="HK227" s="129"/>
      <c r="HL227" s="129"/>
      <c r="HM227" s="129"/>
      <c r="HN227" s="129"/>
      <c r="HO227" s="129"/>
      <c r="HP227" s="129"/>
      <c r="HQ227" s="129"/>
      <c r="HR227" s="129"/>
      <c r="HS227" s="129"/>
      <c r="HT227" s="129"/>
      <c r="HU227" s="129"/>
      <c r="HV227" s="129"/>
      <c r="HW227" s="129"/>
      <c r="HX227" s="129"/>
      <c r="HY227" s="129"/>
      <c r="HZ227" s="129"/>
      <c r="IA227" s="129"/>
      <c r="IB227" s="129"/>
      <c r="IC227" s="129"/>
      <c r="ID227" s="129"/>
      <c r="IE227" s="129"/>
      <c r="IF227" s="129"/>
      <c r="IG227" s="129"/>
      <c r="IH227" s="129"/>
      <c r="II227" s="129"/>
      <c r="IJ227" s="129"/>
      <c r="IK227" s="129"/>
      <c r="IL227" s="129"/>
      <c r="IM227" s="129"/>
      <c r="IN227" s="129"/>
      <c r="IO227" s="129"/>
      <c r="IP227" s="129"/>
      <c r="IQ227" s="129"/>
      <c r="IR227" s="129"/>
      <c r="IS227" s="129"/>
      <c r="IT227" s="129"/>
      <c r="IU227" s="129"/>
      <c r="IV227" s="129"/>
      <c r="IW227" s="129"/>
    </row>
    <row r="228" spans="1:257" s="123" customFormat="1" ht="30" customHeight="1" x14ac:dyDescent="0.25">
      <c r="A228" s="64"/>
      <c r="B228" s="64"/>
      <c r="C228" s="64"/>
      <c r="D228" s="64"/>
      <c r="E228" s="64"/>
      <c r="F228" s="64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29"/>
      <c r="DF228" s="129"/>
      <c r="DG228" s="129"/>
      <c r="DH228" s="129"/>
      <c r="DI228" s="129"/>
      <c r="DJ228" s="129"/>
      <c r="DK228" s="129"/>
      <c r="DL228" s="129"/>
      <c r="DM228" s="129"/>
      <c r="DN228" s="129"/>
      <c r="DO228" s="129"/>
      <c r="DP228" s="129"/>
      <c r="DQ228" s="129"/>
      <c r="DR228" s="129"/>
      <c r="DS228" s="129"/>
      <c r="DT228" s="129"/>
      <c r="DU228" s="129"/>
      <c r="DV228" s="129"/>
      <c r="DW228" s="129"/>
      <c r="DX228" s="129"/>
      <c r="DY228" s="129"/>
      <c r="DZ228" s="129"/>
      <c r="EA228" s="129"/>
      <c r="EB228" s="129"/>
      <c r="EC228" s="129"/>
      <c r="ED228" s="129"/>
      <c r="EE228" s="129"/>
      <c r="EF228" s="129"/>
      <c r="EG228" s="129"/>
      <c r="EH228" s="129"/>
      <c r="EI228" s="129"/>
      <c r="EJ228" s="129"/>
      <c r="EK228" s="129"/>
      <c r="EL228" s="129"/>
      <c r="EM228" s="129"/>
      <c r="EN228" s="129"/>
      <c r="EO228" s="129"/>
      <c r="EP228" s="129"/>
      <c r="EQ228" s="129"/>
      <c r="ER228" s="129"/>
      <c r="ES228" s="129"/>
      <c r="ET228" s="129"/>
      <c r="EU228" s="129"/>
      <c r="EV228" s="129"/>
      <c r="EW228" s="129"/>
      <c r="EX228" s="129"/>
      <c r="EY228" s="129"/>
      <c r="EZ228" s="129"/>
      <c r="FA228" s="129"/>
      <c r="FB228" s="129"/>
      <c r="FC228" s="129"/>
      <c r="FD228" s="129"/>
      <c r="FE228" s="129"/>
      <c r="FF228" s="129"/>
      <c r="FG228" s="129"/>
      <c r="FH228" s="129"/>
      <c r="FI228" s="129"/>
      <c r="FJ228" s="129"/>
      <c r="FK228" s="129"/>
      <c r="FL228" s="129"/>
      <c r="FM228" s="129"/>
      <c r="FN228" s="129"/>
      <c r="FO228" s="129"/>
      <c r="FP228" s="129"/>
      <c r="FQ228" s="129"/>
      <c r="FR228" s="129"/>
      <c r="FS228" s="129"/>
      <c r="FT228" s="129"/>
      <c r="FU228" s="129"/>
      <c r="FV228" s="129"/>
      <c r="FW228" s="129"/>
      <c r="FX228" s="129"/>
      <c r="FY228" s="129"/>
      <c r="FZ228" s="129"/>
      <c r="GA228" s="129"/>
      <c r="GB228" s="129"/>
      <c r="GC228" s="129"/>
      <c r="GD228" s="129"/>
      <c r="GE228" s="129"/>
      <c r="GF228" s="129"/>
      <c r="GG228" s="129"/>
      <c r="GH228" s="129"/>
      <c r="GI228" s="129"/>
      <c r="GJ228" s="129"/>
      <c r="GK228" s="129"/>
      <c r="GL228" s="129"/>
      <c r="GM228" s="129"/>
      <c r="GN228" s="129"/>
      <c r="GO228" s="129"/>
      <c r="GP228" s="129"/>
      <c r="GQ228" s="129"/>
      <c r="GR228" s="129"/>
      <c r="GS228" s="129"/>
      <c r="GT228" s="129"/>
      <c r="GU228" s="129"/>
      <c r="GV228" s="129"/>
      <c r="GW228" s="129"/>
      <c r="GX228" s="129"/>
      <c r="GY228" s="129"/>
      <c r="GZ228" s="129"/>
      <c r="HA228" s="129"/>
      <c r="HB228" s="129"/>
      <c r="HC228" s="129"/>
      <c r="HD228" s="129"/>
      <c r="HE228" s="129"/>
      <c r="HF228" s="129"/>
      <c r="HG228" s="129"/>
      <c r="HH228" s="129"/>
      <c r="HI228" s="129"/>
      <c r="HJ228" s="129"/>
      <c r="HK228" s="129"/>
      <c r="HL228" s="129"/>
      <c r="HM228" s="129"/>
      <c r="HN228" s="129"/>
      <c r="HO228" s="129"/>
      <c r="HP228" s="129"/>
      <c r="HQ228" s="129"/>
      <c r="HR228" s="129"/>
      <c r="HS228" s="129"/>
      <c r="HT228" s="129"/>
      <c r="HU228" s="129"/>
      <c r="HV228" s="129"/>
      <c r="HW228" s="129"/>
      <c r="HX228" s="129"/>
      <c r="HY228" s="129"/>
      <c r="HZ228" s="129"/>
      <c r="IA228" s="129"/>
      <c r="IB228" s="129"/>
      <c r="IC228" s="129"/>
      <c r="ID228" s="129"/>
      <c r="IE228" s="129"/>
      <c r="IF228" s="129"/>
      <c r="IG228" s="129"/>
      <c r="IH228" s="129"/>
      <c r="II228" s="129"/>
      <c r="IJ228" s="129"/>
      <c r="IK228" s="129"/>
      <c r="IL228" s="129"/>
      <c r="IM228" s="129"/>
      <c r="IN228" s="129"/>
      <c r="IO228" s="129"/>
      <c r="IP228" s="129"/>
      <c r="IQ228" s="129"/>
      <c r="IR228" s="129"/>
      <c r="IS228" s="129"/>
      <c r="IT228" s="129"/>
      <c r="IU228" s="129"/>
      <c r="IV228" s="129"/>
      <c r="IW228" s="129"/>
    </row>
    <row r="229" spans="1:257" s="123" customFormat="1" ht="30" customHeight="1" x14ac:dyDescent="0.25">
      <c r="A229" s="64"/>
      <c r="B229" s="64"/>
      <c r="C229" s="64"/>
      <c r="D229" s="64"/>
      <c r="E229" s="64"/>
      <c r="F229" s="64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29"/>
      <c r="DF229" s="129"/>
      <c r="DG229" s="129"/>
      <c r="DH229" s="129"/>
      <c r="DI229" s="129"/>
      <c r="DJ229" s="129"/>
      <c r="DK229" s="129"/>
      <c r="DL229" s="129"/>
      <c r="DM229" s="129"/>
      <c r="DN229" s="129"/>
      <c r="DO229" s="129"/>
      <c r="DP229" s="129"/>
      <c r="DQ229" s="129"/>
      <c r="DR229" s="129"/>
      <c r="DS229" s="129"/>
      <c r="DT229" s="129"/>
      <c r="DU229" s="129"/>
      <c r="DV229" s="129"/>
      <c r="DW229" s="129"/>
      <c r="DX229" s="129"/>
      <c r="DY229" s="129"/>
      <c r="DZ229" s="129"/>
      <c r="EA229" s="129"/>
      <c r="EB229" s="129"/>
      <c r="EC229" s="129"/>
      <c r="ED229" s="129"/>
      <c r="EE229" s="129"/>
      <c r="EF229" s="129"/>
      <c r="EG229" s="129"/>
      <c r="EH229" s="129"/>
      <c r="EI229" s="129"/>
      <c r="EJ229" s="129"/>
      <c r="EK229" s="129"/>
      <c r="EL229" s="129"/>
      <c r="EM229" s="129"/>
      <c r="EN229" s="129"/>
      <c r="EO229" s="129"/>
      <c r="EP229" s="129"/>
      <c r="EQ229" s="129"/>
      <c r="ER229" s="129"/>
      <c r="ES229" s="129"/>
      <c r="ET229" s="129"/>
      <c r="EU229" s="129"/>
      <c r="EV229" s="129"/>
      <c r="EW229" s="129"/>
      <c r="EX229" s="129"/>
      <c r="EY229" s="129"/>
      <c r="EZ229" s="129"/>
      <c r="FA229" s="129"/>
      <c r="FB229" s="129"/>
      <c r="FC229" s="129"/>
      <c r="FD229" s="129"/>
      <c r="FE229" s="129"/>
      <c r="FF229" s="129"/>
      <c r="FG229" s="129"/>
      <c r="FH229" s="129"/>
      <c r="FI229" s="129"/>
      <c r="FJ229" s="129"/>
      <c r="FK229" s="129"/>
      <c r="FL229" s="129"/>
      <c r="FM229" s="129"/>
      <c r="FN229" s="129"/>
      <c r="FO229" s="129"/>
      <c r="FP229" s="129"/>
      <c r="FQ229" s="129"/>
      <c r="FR229" s="129"/>
      <c r="FS229" s="129"/>
      <c r="FT229" s="129"/>
      <c r="FU229" s="129"/>
      <c r="FV229" s="129"/>
      <c r="FW229" s="129"/>
      <c r="FX229" s="129"/>
      <c r="FY229" s="129"/>
      <c r="FZ229" s="129"/>
      <c r="GA229" s="129"/>
      <c r="GB229" s="129"/>
      <c r="GC229" s="129"/>
      <c r="GD229" s="129"/>
      <c r="GE229" s="129"/>
      <c r="GF229" s="129"/>
      <c r="GG229" s="129"/>
      <c r="GH229" s="129"/>
      <c r="GI229" s="129"/>
      <c r="GJ229" s="129"/>
      <c r="GK229" s="129"/>
      <c r="GL229" s="129"/>
      <c r="GM229" s="129"/>
      <c r="GN229" s="129"/>
      <c r="GO229" s="129"/>
      <c r="GP229" s="129"/>
      <c r="GQ229" s="129"/>
      <c r="GR229" s="129"/>
      <c r="GS229" s="129"/>
      <c r="GT229" s="129"/>
      <c r="GU229" s="129"/>
      <c r="GV229" s="129"/>
      <c r="GW229" s="129"/>
      <c r="GX229" s="129"/>
      <c r="GY229" s="129"/>
      <c r="GZ229" s="129"/>
      <c r="HA229" s="129"/>
      <c r="HB229" s="129"/>
      <c r="HC229" s="129"/>
      <c r="HD229" s="129"/>
      <c r="HE229" s="129"/>
      <c r="HF229" s="129"/>
      <c r="HG229" s="129"/>
      <c r="HH229" s="129"/>
      <c r="HI229" s="129"/>
      <c r="HJ229" s="129"/>
      <c r="HK229" s="129"/>
      <c r="HL229" s="129"/>
      <c r="HM229" s="129"/>
      <c r="HN229" s="129"/>
      <c r="HO229" s="129"/>
      <c r="HP229" s="129"/>
      <c r="HQ229" s="129"/>
      <c r="HR229" s="129"/>
      <c r="HS229" s="129"/>
      <c r="HT229" s="129"/>
      <c r="HU229" s="129"/>
      <c r="HV229" s="129"/>
      <c r="HW229" s="129"/>
      <c r="HX229" s="129"/>
      <c r="HY229" s="129"/>
      <c r="HZ229" s="129"/>
      <c r="IA229" s="129"/>
      <c r="IB229" s="129"/>
      <c r="IC229" s="129"/>
      <c r="ID229" s="129"/>
      <c r="IE229" s="129"/>
      <c r="IF229" s="129"/>
      <c r="IG229" s="129"/>
      <c r="IH229" s="129"/>
      <c r="II229" s="129"/>
      <c r="IJ229" s="129"/>
      <c r="IK229" s="129"/>
      <c r="IL229" s="129"/>
      <c r="IM229" s="129"/>
      <c r="IN229" s="129"/>
      <c r="IO229" s="129"/>
      <c r="IP229" s="129"/>
      <c r="IQ229" s="129"/>
      <c r="IR229" s="129"/>
      <c r="IS229" s="129"/>
      <c r="IT229" s="129"/>
      <c r="IU229" s="129"/>
      <c r="IV229" s="129"/>
      <c r="IW229" s="129"/>
    </row>
    <row r="230" spans="1:257" s="123" customFormat="1" ht="30" customHeight="1" x14ac:dyDescent="0.25">
      <c r="A230" s="64"/>
      <c r="B230" s="64"/>
      <c r="C230" s="64"/>
      <c r="D230" s="64"/>
      <c r="E230" s="64"/>
      <c r="F230" s="64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29"/>
      <c r="DF230" s="129"/>
      <c r="DG230" s="129"/>
      <c r="DH230" s="129"/>
      <c r="DI230" s="129"/>
      <c r="DJ230" s="129"/>
      <c r="DK230" s="129"/>
      <c r="DL230" s="129"/>
      <c r="DM230" s="129"/>
      <c r="DN230" s="129"/>
      <c r="DO230" s="129"/>
      <c r="DP230" s="129"/>
      <c r="DQ230" s="129"/>
      <c r="DR230" s="129"/>
      <c r="DS230" s="129"/>
      <c r="DT230" s="129"/>
      <c r="DU230" s="129"/>
      <c r="DV230" s="129"/>
      <c r="DW230" s="129"/>
      <c r="DX230" s="129"/>
      <c r="DY230" s="129"/>
      <c r="DZ230" s="129"/>
      <c r="EA230" s="129"/>
      <c r="EB230" s="129"/>
      <c r="EC230" s="129"/>
      <c r="ED230" s="129"/>
      <c r="EE230" s="129"/>
      <c r="EF230" s="129"/>
      <c r="EG230" s="129"/>
      <c r="EH230" s="129"/>
      <c r="EI230" s="129"/>
      <c r="EJ230" s="129"/>
      <c r="EK230" s="129"/>
      <c r="EL230" s="129"/>
      <c r="EM230" s="129"/>
      <c r="EN230" s="129"/>
      <c r="EO230" s="129"/>
      <c r="EP230" s="129"/>
      <c r="EQ230" s="129"/>
      <c r="ER230" s="129"/>
      <c r="ES230" s="129"/>
      <c r="ET230" s="129"/>
      <c r="EU230" s="129"/>
      <c r="EV230" s="129"/>
      <c r="EW230" s="129"/>
      <c r="EX230" s="129"/>
      <c r="EY230" s="129"/>
      <c r="EZ230" s="129"/>
      <c r="FA230" s="129"/>
      <c r="FB230" s="129"/>
      <c r="FC230" s="129"/>
      <c r="FD230" s="129"/>
      <c r="FE230" s="129"/>
      <c r="FF230" s="129"/>
      <c r="FG230" s="129"/>
      <c r="FH230" s="129"/>
      <c r="FI230" s="129"/>
      <c r="FJ230" s="129"/>
      <c r="FK230" s="129"/>
      <c r="FL230" s="129"/>
      <c r="FM230" s="129"/>
      <c r="FN230" s="129"/>
      <c r="FO230" s="129"/>
      <c r="FP230" s="129"/>
      <c r="FQ230" s="129"/>
      <c r="FR230" s="129"/>
      <c r="FS230" s="129"/>
      <c r="FT230" s="129"/>
      <c r="FU230" s="129"/>
      <c r="FV230" s="129"/>
      <c r="FW230" s="129"/>
      <c r="FX230" s="129"/>
      <c r="FY230" s="129"/>
      <c r="FZ230" s="129"/>
      <c r="GA230" s="129"/>
      <c r="GB230" s="129"/>
      <c r="GC230" s="129"/>
      <c r="GD230" s="129"/>
      <c r="GE230" s="129"/>
      <c r="GF230" s="129"/>
      <c r="GG230" s="129"/>
      <c r="GH230" s="129"/>
      <c r="GI230" s="129"/>
      <c r="GJ230" s="129"/>
      <c r="GK230" s="129"/>
      <c r="GL230" s="129"/>
      <c r="GM230" s="129"/>
      <c r="GN230" s="129"/>
      <c r="GO230" s="129"/>
      <c r="GP230" s="129"/>
      <c r="GQ230" s="129"/>
      <c r="GR230" s="129"/>
      <c r="GS230" s="129"/>
      <c r="GT230" s="129"/>
      <c r="GU230" s="129"/>
      <c r="GV230" s="129"/>
      <c r="GW230" s="129"/>
      <c r="GX230" s="129"/>
      <c r="GY230" s="129"/>
      <c r="GZ230" s="129"/>
      <c r="HA230" s="129"/>
      <c r="HB230" s="129"/>
      <c r="HC230" s="129"/>
      <c r="HD230" s="129"/>
      <c r="HE230" s="129"/>
      <c r="HF230" s="129"/>
      <c r="HG230" s="129"/>
      <c r="HH230" s="129"/>
      <c r="HI230" s="129"/>
      <c r="HJ230" s="129"/>
      <c r="HK230" s="129"/>
      <c r="HL230" s="129"/>
      <c r="HM230" s="129"/>
      <c r="HN230" s="129"/>
      <c r="HO230" s="129"/>
      <c r="HP230" s="129"/>
      <c r="HQ230" s="129"/>
      <c r="HR230" s="129"/>
      <c r="HS230" s="129"/>
      <c r="HT230" s="129"/>
      <c r="HU230" s="129"/>
      <c r="HV230" s="129"/>
      <c r="HW230" s="129"/>
      <c r="HX230" s="129"/>
      <c r="HY230" s="129"/>
      <c r="HZ230" s="129"/>
      <c r="IA230" s="129"/>
      <c r="IB230" s="129"/>
      <c r="IC230" s="129"/>
      <c r="ID230" s="129"/>
      <c r="IE230" s="129"/>
      <c r="IF230" s="129"/>
      <c r="IG230" s="129"/>
      <c r="IH230" s="129"/>
      <c r="II230" s="129"/>
      <c r="IJ230" s="129"/>
      <c r="IK230" s="129"/>
      <c r="IL230" s="129"/>
      <c r="IM230" s="129"/>
      <c r="IN230" s="129"/>
      <c r="IO230" s="129"/>
      <c r="IP230" s="129"/>
      <c r="IQ230" s="129"/>
      <c r="IR230" s="129"/>
      <c r="IS230" s="129"/>
      <c r="IT230" s="129"/>
      <c r="IU230" s="129"/>
      <c r="IV230" s="129"/>
      <c r="IW230" s="129"/>
    </row>
    <row r="231" spans="1:257" s="123" customFormat="1" ht="30" customHeight="1" x14ac:dyDescent="0.25">
      <c r="A231" s="64"/>
      <c r="B231" s="64"/>
      <c r="C231" s="64"/>
      <c r="D231" s="64"/>
      <c r="E231" s="64"/>
      <c r="F231" s="64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29"/>
      <c r="DF231" s="129"/>
      <c r="DG231" s="129"/>
      <c r="DH231" s="129"/>
      <c r="DI231" s="129"/>
      <c r="DJ231" s="129"/>
      <c r="DK231" s="129"/>
      <c r="DL231" s="129"/>
      <c r="DM231" s="129"/>
      <c r="DN231" s="129"/>
      <c r="DO231" s="129"/>
      <c r="DP231" s="129"/>
      <c r="DQ231" s="129"/>
      <c r="DR231" s="129"/>
      <c r="DS231" s="129"/>
      <c r="DT231" s="129"/>
      <c r="DU231" s="129"/>
      <c r="DV231" s="129"/>
      <c r="DW231" s="129"/>
      <c r="DX231" s="129"/>
      <c r="DY231" s="129"/>
      <c r="DZ231" s="129"/>
      <c r="EA231" s="129"/>
      <c r="EB231" s="129"/>
      <c r="EC231" s="129"/>
      <c r="ED231" s="129"/>
      <c r="EE231" s="129"/>
      <c r="EF231" s="129"/>
      <c r="EG231" s="129"/>
      <c r="EH231" s="129"/>
      <c r="EI231" s="129"/>
      <c r="EJ231" s="129"/>
      <c r="EK231" s="129"/>
      <c r="EL231" s="129"/>
      <c r="EM231" s="129"/>
      <c r="EN231" s="129"/>
      <c r="EO231" s="129"/>
      <c r="EP231" s="129"/>
      <c r="EQ231" s="129"/>
      <c r="ER231" s="129"/>
      <c r="ES231" s="129"/>
      <c r="ET231" s="129"/>
      <c r="EU231" s="129"/>
      <c r="EV231" s="129"/>
      <c r="EW231" s="129"/>
      <c r="EX231" s="129"/>
      <c r="EY231" s="129"/>
      <c r="EZ231" s="129"/>
      <c r="FA231" s="129"/>
      <c r="FB231" s="129"/>
      <c r="FC231" s="129"/>
      <c r="FD231" s="129"/>
      <c r="FE231" s="129"/>
      <c r="FF231" s="129"/>
      <c r="FG231" s="129"/>
      <c r="FH231" s="129"/>
      <c r="FI231" s="129"/>
      <c r="FJ231" s="129"/>
      <c r="FK231" s="129"/>
      <c r="FL231" s="129"/>
      <c r="FM231" s="129"/>
      <c r="FN231" s="129"/>
      <c r="FO231" s="129"/>
      <c r="FP231" s="129"/>
      <c r="FQ231" s="129"/>
      <c r="FR231" s="129"/>
      <c r="FS231" s="129"/>
      <c r="FT231" s="129"/>
      <c r="FU231" s="129"/>
      <c r="FV231" s="129"/>
      <c r="FW231" s="129"/>
      <c r="FX231" s="129"/>
      <c r="FY231" s="129"/>
      <c r="FZ231" s="129"/>
      <c r="GA231" s="129"/>
      <c r="GB231" s="129"/>
      <c r="GC231" s="129"/>
      <c r="GD231" s="129"/>
      <c r="GE231" s="129"/>
      <c r="GF231" s="129"/>
      <c r="GG231" s="129"/>
      <c r="GH231" s="129"/>
      <c r="GI231" s="129"/>
      <c r="GJ231" s="129"/>
      <c r="GK231" s="129"/>
      <c r="GL231" s="129"/>
      <c r="GM231" s="129"/>
      <c r="GN231" s="129"/>
      <c r="GO231" s="129"/>
      <c r="GP231" s="129"/>
      <c r="GQ231" s="129"/>
      <c r="GR231" s="129"/>
      <c r="GS231" s="129"/>
      <c r="GT231" s="129"/>
      <c r="GU231" s="129"/>
      <c r="GV231" s="129"/>
      <c r="GW231" s="129"/>
      <c r="GX231" s="129"/>
      <c r="GY231" s="129"/>
      <c r="GZ231" s="129"/>
      <c r="HA231" s="129"/>
      <c r="HB231" s="129"/>
      <c r="HC231" s="129"/>
      <c r="HD231" s="129"/>
      <c r="HE231" s="129"/>
      <c r="HF231" s="129"/>
      <c r="HG231" s="129"/>
      <c r="HH231" s="129"/>
      <c r="HI231" s="129"/>
      <c r="HJ231" s="129"/>
      <c r="HK231" s="129"/>
      <c r="HL231" s="129"/>
      <c r="HM231" s="129"/>
      <c r="HN231" s="129"/>
      <c r="HO231" s="129"/>
      <c r="HP231" s="129"/>
      <c r="HQ231" s="129"/>
      <c r="HR231" s="129"/>
      <c r="HS231" s="129"/>
      <c r="HT231" s="129"/>
      <c r="HU231" s="129"/>
      <c r="HV231" s="129"/>
      <c r="HW231" s="129"/>
      <c r="HX231" s="129"/>
      <c r="HY231" s="129"/>
      <c r="HZ231" s="129"/>
      <c r="IA231" s="129"/>
      <c r="IB231" s="129"/>
      <c r="IC231" s="129"/>
      <c r="ID231" s="129"/>
      <c r="IE231" s="129"/>
      <c r="IF231" s="129"/>
      <c r="IG231" s="129"/>
      <c r="IH231" s="129"/>
      <c r="II231" s="129"/>
      <c r="IJ231" s="129"/>
      <c r="IK231" s="129"/>
      <c r="IL231" s="129"/>
      <c r="IM231" s="129"/>
      <c r="IN231" s="129"/>
      <c r="IO231" s="129"/>
      <c r="IP231" s="129"/>
      <c r="IQ231" s="129"/>
      <c r="IR231" s="129"/>
      <c r="IS231" s="129"/>
      <c r="IT231" s="129"/>
      <c r="IU231" s="129"/>
      <c r="IV231" s="129"/>
      <c r="IW231" s="129"/>
    </row>
    <row r="232" spans="1:257" s="123" customFormat="1" ht="30" customHeight="1" x14ac:dyDescent="0.25">
      <c r="A232" s="64"/>
      <c r="B232" s="64"/>
      <c r="C232" s="64"/>
      <c r="D232" s="64"/>
      <c r="E232" s="64"/>
      <c r="F232" s="64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29"/>
      <c r="DF232" s="129"/>
      <c r="DG232" s="129"/>
      <c r="DH232" s="129"/>
      <c r="DI232" s="129"/>
      <c r="DJ232" s="129"/>
      <c r="DK232" s="129"/>
      <c r="DL232" s="129"/>
      <c r="DM232" s="129"/>
      <c r="DN232" s="129"/>
      <c r="DO232" s="129"/>
      <c r="DP232" s="129"/>
      <c r="DQ232" s="129"/>
      <c r="DR232" s="129"/>
      <c r="DS232" s="129"/>
      <c r="DT232" s="129"/>
      <c r="DU232" s="129"/>
      <c r="DV232" s="129"/>
      <c r="DW232" s="129"/>
      <c r="DX232" s="129"/>
      <c r="DY232" s="129"/>
      <c r="DZ232" s="129"/>
      <c r="EA232" s="129"/>
      <c r="EB232" s="129"/>
      <c r="EC232" s="129"/>
      <c r="ED232" s="129"/>
      <c r="EE232" s="129"/>
      <c r="EF232" s="129"/>
      <c r="EG232" s="129"/>
      <c r="EH232" s="129"/>
      <c r="EI232" s="129"/>
      <c r="EJ232" s="129"/>
      <c r="EK232" s="129"/>
      <c r="EL232" s="129"/>
      <c r="EM232" s="129"/>
      <c r="EN232" s="129"/>
      <c r="EO232" s="129"/>
      <c r="EP232" s="129"/>
      <c r="EQ232" s="129"/>
      <c r="ER232" s="129"/>
      <c r="ES232" s="129"/>
      <c r="ET232" s="129"/>
      <c r="EU232" s="129"/>
      <c r="EV232" s="129"/>
      <c r="EW232" s="129"/>
      <c r="EX232" s="129"/>
      <c r="EY232" s="129"/>
      <c r="EZ232" s="129"/>
      <c r="FA232" s="129"/>
      <c r="FB232" s="129"/>
      <c r="FC232" s="129"/>
      <c r="FD232" s="129"/>
      <c r="FE232" s="129"/>
      <c r="FF232" s="129"/>
      <c r="FG232" s="129"/>
      <c r="FH232" s="129"/>
      <c r="FI232" s="129"/>
      <c r="FJ232" s="129"/>
      <c r="FK232" s="129"/>
      <c r="FL232" s="129"/>
      <c r="FM232" s="129"/>
      <c r="FN232" s="129"/>
      <c r="FO232" s="129"/>
      <c r="FP232" s="129"/>
      <c r="FQ232" s="129"/>
      <c r="FR232" s="129"/>
      <c r="FS232" s="129"/>
      <c r="FT232" s="129"/>
      <c r="FU232" s="129"/>
      <c r="FV232" s="129"/>
      <c r="FW232" s="129"/>
      <c r="FX232" s="129"/>
      <c r="FY232" s="129"/>
      <c r="FZ232" s="129"/>
      <c r="GA232" s="129"/>
      <c r="GB232" s="129"/>
      <c r="GC232" s="129"/>
      <c r="GD232" s="129"/>
      <c r="GE232" s="129"/>
      <c r="GF232" s="129"/>
      <c r="GG232" s="129"/>
      <c r="GH232" s="129"/>
      <c r="GI232" s="129"/>
      <c r="GJ232" s="129"/>
      <c r="GK232" s="129"/>
      <c r="GL232" s="129"/>
      <c r="GM232" s="129"/>
      <c r="GN232" s="129"/>
      <c r="GO232" s="129"/>
      <c r="GP232" s="129"/>
      <c r="GQ232" s="129"/>
      <c r="GR232" s="129"/>
      <c r="GS232" s="129"/>
      <c r="GT232" s="129"/>
      <c r="GU232" s="129"/>
      <c r="GV232" s="129"/>
      <c r="GW232" s="129"/>
      <c r="GX232" s="129"/>
      <c r="GY232" s="129"/>
      <c r="GZ232" s="129"/>
      <c r="HA232" s="129"/>
      <c r="HB232" s="129"/>
      <c r="HC232" s="129"/>
      <c r="HD232" s="129"/>
      <c r="HE232" s="129"/>
      <c r="HF232" s="129"/>
      <c r="HG232" s="129"/>
      <c r="HH232" s="129"/>
      <c r="HI232" s="129"/>
      <c r="HJ232" s="129"/>
      <c r="HK232" s="129"/>
      <c r="HL232" s="129"/>
      <c r="HM232" s="129"/>
      <c r="HN232" s="129"/>
      <c r="HO232" s="129"/>
      <c r="HP232" s="129"/>
      <c r="HQ232" s="129"/>
      <c r="HR232" s="129"/>
      <c r="HS232" s="129"/>
      <c r="HT232" s="129"/>
      <c r="HU232" s="129"/>
      <c r="HV232" s="129"/>
      <c r="HW232" s="129"/>
      <c r="HX232" s="129"/>
      <c r="HY232" s="129"/>
      <c r="HZ232" s="129"/>
      <c r="IA232" s="129"/>
      <c r="IB232" s="129"/>
      <c r="IC232" s="129"/>
      <c r="ID232" s="129"/>
      <c r="IE232" s="129"/>
      <c r="IF232" s="129"/>
      <c r="IG232" s="129"/>
      <c r="IH232" s="129"/>
      <c r="II232" s="129"/>
      <c r="IJ232" s="129"/>
      <c r="IK232" s="129"/>
      <c r="IL232" s="129"/>
      <c r="IM232" s="129"/>
      <c r="IN232" s="129"/>
      <c r="IO232" s="129"/>
      <c r="IP232" s="129"/>
      <c r="IQ232" s="129"/>
      <c r="IR232" s="129"/>
      <c r="IS232" s="129"/>
      <c r="IT232" s="129"/>
      <c r="IU232" s="129"/>
      <c r="IV232" s="129"/>
      <c r="IW232" s="129"/>
    </row>
    <row r="233" spans="1:257" s="123" customFormat="1" ht="30" customHeight="1" x14ac:dyDescent="0.25">
      <c r="A233" s="64"/>
      <c r="B233" s="64"/>
      <c r="C233" s="64"/>
      <c r="D233" s="64"/>
      <c r="E233" s="64"/>
      <c r="F233" s="64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  <c r="DE233" s="129"/>
      <c r="DF233" s="129"/>
      <c r="DG233" s="129"/>
      <c r="DH233" s="129"/>
      <c r="DI233" s="129"/>
      <c r="DJ233" s="129"/>
      <c r="DK233" s="129"/>
      <c r="DL233" s="129"/>
      <c r="DM233" s="129"/>
      <c r="DN233" s="129"/>
      <c r="DO233" s="129"/>
      <c r="DP233" s="129"/>
      <c r="DQ233" s="129"/>
      <c r="DR233" s="129"/>
      <c r="DS233" s="129"/>
      <c r="DT233" s="129"/>
      <c r="DU233" s="129"/>
      <c r="DV233" s="129"/>
      <c r="DW233" s="129"/>
      <c r="DX233" s="129"/>
      <c r="DY233" s="129"/>
      <c r="DZ233" s="129"/>
      <c r="EA233" s="129"/>
      <c r="EB233" s="129"/>
      <c r="EC233" s="129"/>
      <c r="ED233" s="129"/>
      <c r="EE233" s="129"/>
      <c r="EF233" s="129"/>
      <c r="EG233" s="129"/>
      <c r="EH233" s="129"/>
      <c r="EI233" s="129"/>
      <c r="EJ233" s="129"/>
      <c r="EK233" s="129"/>
      <c r="EL233" s="129"/>
      <c r="EM233" s="129"/>
      <c r="EN233" s="129"/>
      <c r="EO233" s="129"/>
      <c r="EP233" s="129"/>
      <c r="EQ233" s="129"/>
      <c r="ER233" s="129"/>
      <c r="ES233" s="129"/>
      <c r="ET233" s="129"/>
      <c r="EU233" s="129"/>
      <c r="EV233" s="129"/>
      <c r="EW233" s="129"/>
      <c r="EX233" s="129"/>
      <c r="EY233" s="129"/>
      <c r="EZ233" s="129"/>
      <c r="FA233" s="129"/>
      <c r="FB233" s="129"/>
      <c r="FC233" s="129"/>
      <c r="FD233" s="129"/>
      <c r="FE233" s="129"/>
      <c r="FF233" s="129"/>
      <c r="FG233" s="129"/>
      <c r="FH233" s="129"/>
      <c r="FI233" s="129"/>
      <c r="FJ233" s="129"/>
      <c r="FK233" s="129"/>
      <c r="FL233" s="129"/>
      <c r="FM233" s="129"/>
      <c r="FN233" s="129"/>
      <c r="FO233" s="129"/>
      <c r="FP233" s="129"/>
      <c r="FQ233" s="129"/>
      <c r="FR233" s="129"/>
      <c r="FS233" s="129"/>
      <c r="FT233" s="129"/>
      <c r="FU233" s="129"/>
      <c r="FV233" s="129"/>
      <c r="FW233" s="129"/>
      <c r="FX233" s="129"/>
      <c r="FY233" s="129"/>
      <c r="FZ233" s="129"/>
      <c r="GA233" s="129"/>
      <c r="GB233" s="129"/>
      <c r="GC233" s="129"/>
      <c r="GD233" s="129"/>
      <c r="GE233" s="129"/>
      <c r="GF233" s="129"/>
      <c r="GG233" s="129"/>
      <c r="GH233" s="129"/>
      <c r="GI233" s="129"/>
      <c r="GJ233" s="129"/>
      <c r="GK233" s="129"/>
      <c r="GL233" s="129"/>
      <c r="GM233" s="129"/>
      <c r="GN233" s="129"/>
      <c r="GO233" s="129"/>
      <c r="GP233" s="129"/>
      <c r="GQ233" s="129"/>
      <c r="GR233" s="129"/>
      <c r="GS233" s="129"/>
      <c r="GT233" s="129"/>
      <c r="GU233" s="129"/>
      <c r="GV233" s="129"/>
      <c r="GW233" s="129"/>
      <c r="GX233" s="129"/>
      <c r="GY233" s="129"/>
      <c r="GZ233" s="129"/>
      <c r="HA233" s="129"/>
      <c r="HB233" s="129"/>
      <c r="HC233" s="129"/>
      <c r="HD233" s="129"/>
      <c r="HE233" s="129"/>
      <c r="HF233" s="129"/>
      <c r="HG233" s="129"/>
      <c r="HH233" s="129"/>
      <c r="HI233" s="129"/>
      <c r="HJ233" s="129"/>
      <c r="HK233" s="129"/>
      <c r="HL233" s="129"/>
      <c r="HM233" s="129"/>
      <c r="HN233" s="129"/>
      <c r="HO233" s="129"/>
      <c r="HP233" s="129"/>
      <c r="HQ233" s="129"/>
      <c r="HR233" s="129"/>
      <c r="HS233" s="129"/>
      <c r="HT233" s="129"/>
      <c r="HU233" s="129"/>
      <c r="HV233" s="129"/>
      <c r="HW233" s="129"/>
      <c r="HX233" s="129"/>
      <c r="HY233" s="129"/>
      <c r="HZ233" s="129"/>
      <c r="IA233" s="129"/>
      <c r="IB233" s="129"/>
      <c r="IC233" s="129"/>
      <c r="ID233" s="129"/>
      <c r="IE233" s="129"/>
      <c r="IF233" s="129"/>
      <c r="IG233" s="129"/>
      <c r="IH233" s="129"/>
      <c r="II233" s="129"/>
      <c r="IJ233" s="129"/>
      <c r="IK233" s="129"/>
      <c r="IL233" s="129"/>
      <c r="IM233" s="129"/>
      <c r="IN233" s="129"/>
      <c r="IO233" s="129"/>
      <c r="IP233" s="129"/>
      <c r="IQ233" s="129"/>
      <c r="IR233" s="129"/>
      <c r="IS233" s="129"/>
      <c r="IT233" s="129"/>
      <c r="IU233" s="129"/>
      <c r="IV233" s="129"/>
      <c r="IW233" s="129"/>
    </row>
    <row r="234" spans="1:257" s="123" customFormat="1" ht="30" customHeight="1" x14ac:dyDescent="0.25">
      <c r="A234" s="64"/>
      <c r="B234" s="64"/>
      <c r="C234" s="64"/>
      <c r="D234" s="64"/>
      <c r="E234" s="64"/>
      <c r="F234" s="64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29"/>
      <c r="DF234" s="129"/>
      <c r="DG234" s="129"/>
      <c r="DH234" s="129"/>
      <c r="DI234" s="129"/>
      <c r="DJ234" s="129"/>
      <c r="DK234" s="129"/>
      <c r="DL234" s="129"/>
      <c r="DM234" s="129"/>
      <c r="DN234" s="129"/>
      <c r="DO234" s="129"/>
      <c r="DP234" s="129"/>
      <c r="DQ234" s="129"/>
      <c r="DR234" s="129"/>
      <c r="DS234" s="129"/>
      <c r="DT234" s="129"/>
      <c r="DU234" s="129"/>
      <c r="DV234" s="129"/>
      <c r="DW234" s="129"/>
      <c r="DX234" s="129"/>
      <c r="DY234" s="129"/>
      <c r="DZ234" s="129"/>
      <c r="EA234" s="129"/>
      <c r="EB234" s="129"/>
      <c r="EC234" s="129"/>
      <c r="ED234" s="129"/>
      <c r="EE234" s="129"/>
      <c r="EF234" s="129"/>
      <c r="EG234" s="129"/>
      <c r="EH234" s="129"/>
      <c r="EI234" s="129"/>
      <c r="EJ234" s="129"/>
      <c r="EK234" s="129"/>
      <c r="EL234" s="129"/>
      <c r="EM234" s="129"/>
      <c r="EN234" s="129"/>
      <c r="EO234" s="129"/>
      <c r="EP234" s="129"/>
      <c r="EQ234" s="129"/>
      <c r="ER234" s="129"/>
      <c r="ES234" s="129"/>
      <c r="ET234" s="129"/>
      <c r="EU234" s="129"/>
      <c r="EV234" s="129"/>
      <c r="EW234" s="129"/>
      <c r="EX234" s="129"/>
      <c r="EY234" s="129"/>
      <c r="EZ234" s="129"/>
      <c r="FA234" s="129"/>
      <c r="FB234" s="129"/>
      <c r="FC234" s="129"/>
      <c r="FD234" s="129"/>
      <c r="FE234" s="129"/>
      <c r="FF234" s="129"/>
      <c r="FG234" s="129"/>
      <c r="FH234" s="129"/>
      <c r="FI234" s="129"/>
      <c r="FJ234" s="129"/>
      <c r="FK234" s="129"/>
      <c r="FL234" s="129"/>
      <c r="FM234" s="129"/>
      <c r="FN234" s="129"/>
      <c r="FO234" s="129"/>
      <c r="FP234" s="129"/>
      <c r="FQ234" s="129"/>
      <c r="FR234" s="129"/>
      <c r="FS234" s="129"/>
      <c r="FT234" s="129"/>
      <c r="FU234" s="129"/>
      <c r="FV234" s="129"/>
      <c r="FW234" s="129"/>
      <c r="FX234" s="129"/>
      <c r="FY234" s="129"/>
      <c r="FZ234" s="129"/>
      <c r="GA234" s="129"/>
      <c r="GB234" s="129"/>
      <c r="GC234" s="129"/>
      <c r="GD234" s="129"/>
      <c r="GE234" s="129"/>
      <c r="GF234" s="129"/>
      <c r="GG234" s="129"/>
      <c r="GH234" s="129"/>
      <c r="GI234" s="129"/>
      <c r="GJ234" s="129"/>
      <c r="GK234" s="129"/>
      <c r="GL234" s="129"/>
      <c r="GM234" s="129"/>
      <c r="GN234" s="129"/>
      <c r="GO234" s="129"/>
      <c r="GP234" s="129"/>
      <c r="GQ234" s="129"/>
      <c r="GR234" s="129"/>
      <c r="GS234" s="129"/>
      <c r="GT234" s="129"/>
      <c r="GU234" s="129"/>
      <c r="GV234" s="129"/>
      <c r="GW234" s="129"/>
      <c r="GX234" s="129"/>
      <c r="GY234" s="129"/>
      <c r="GZ234" s="129"/>
      <c r="HA234" s="129"/>
      <c r="HB234" s="129"/>
      <c r="HC234" s="129"/>
      <c r="HD234" s="129"/>
      <c r="HE234" s="129"/>
      <c r="HF234" s="129"/>
      <c r="HG234" s="129"/>
      <c r="HH234" s="129"/>
      <c r="HI234" s="129"/>
      <c r="HJ234" s="129"/>
      <c r="HK234" s="129"/>
      <c r="HL234" s="129"/>
      <c r="HM234" s="129"/>
      <c r="HN234" s="129"/>
      <c r="HO234" s="129"/>
      <c r="HP234" s="129"/>
      <c r="HQ234" s="129"/>
      <c r="HR234" s="129"/>
      <c r="HS234" s="129"/>
      <c r="HT234" s="129"/>
      <c r="HU234" s="129"/>
      <c r="HV234" s="129"/>
      <c r="HW234" s="129"/>
      <c r="HX234" s="129"/>
      <c r="HY234" s="129"/>
      <c r="HZ234" s="129"/>
      <c r="IA234" s="129"/>
      <c r="IB234" s="129"/>
      <c r="IC234" s="129"/>
      <c r="ID234" s="129"/>
      <c r="IE234" s="129"/>
      <c r="IF234" s="129"/>
      <c r="IG234" s="129"/>
      <c r="IH234" s="129"/>
      <c r="II234" s="129"/>
      <c r="IJ234" s="129"/>
      <c r="IK234" s="129"/>
      <c r="IL234" s="129"/>
      <c r="IM234" s="129"/>
      <c r="IN234" s="129"/>
      <c r="IO234" s="129"/>
      <c r="IP234" s="129"/>
      <c r="IQ234" s="129"/>
      <c r="IR234" s="129"/>
      <c r="IS234" s="129"/>
      <c r="IT234" s="129"/>
      <c r="IU234" s="129"/>
      <c r="IV234" s="129"/>
      <c r="IW234" s="129"/>
    </row>
    <row r="235" spans="1:257" s="123" customFormat="1" ht="30" customHeight="1" x14ac:dyDescent="0.25">
      <c r="A235" s="64"/>
      <c r="B235" s="64"/>
      <c r="C235" s="64"/>
      <c r="D235" s="64"/>
      <c r="E235" s="64"/>
      <c r="F235" s="64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29"/>
      <c r="DF235" s="129"/>
      <c r="DG235" s="129"/>
      <c r="DH235" s="129"/>
      <c r="DI235" s="129"/>
      <c r="DJ235" s="129"/>
      <c r="DK235" s="129"/>
      <c r="DL235" s="129"/>
      <c r="DM235" s="129"/>
      <c r="DN235" s="129"/>
      <c r="DO235" s="129"/>
      <c r="DP235" s="129"/>
      <c r="DQ235" s="129"/>
      <c r="DR235" s="129"/>
      <c r="DS235" s="129"/>
      <c r="DT235" s="129"/>
      <c r="DU235" s="129"/>
      <c r="DV235" s="129"/>
      <c r="DW235" s="129"/>
      <c r="DX235" s="129"/>
      <c r="DY235" s="129"/>
      <c r="DZ235" s="129"/>
      <c r="EA235" s="129"/>
      <c r="EB235" s="129"/>
      <c r="EC235" s="129"/>
      <c r="ED235" s="129"/>
      <c r="EE235" s="129"/>
      <c r="EF235" s="129"/>
      <c r="EG235" s="129"/>
      <c r="EH235" s="129"/>
      <c r="EI235" s="129"/>
      <c r="EJ235" s="129"/>
      <c r="EK235" s="129"/>
      <c r="EL235" s="129"/>
      <c r="EM235" s="129"/>
      <c r="EN235" s="129"/>
      <c r="EO235" s="129"/>
      <c r="EP235" s="129"/>
      <c r="EQ235" s="129"/>
      <c r="ER235" s="129"/>
      <c r="ES235" s="129"/>
      <c r="ET235" s="129"/>
      <c r="EU235" s="129"/>
      <c r="EV235" s="129"/>
      <c r="EW235" s="129"/>
      <c r="EX235" s="129"/>
      <c r="EY235" s="129"/>
      <c r="EZ235" s="129"/>
      <c r="FA235" s="129"/>
      <c r="FB235" s="129"/>
      <c r="FC235" s="129"/>
      <c r="FD235" s="129"/>
      <c r="FE235" s="129"/>
      <c r="FF235" s="129"/>
      <c r="FG235" s="129"/>
      <c r="FH235" s="129"/>
      <c r="FI235" s="129"/>
      <c r="FJ235" s="129"/>
      <c r="FK235" s="129"/>
      <c r="FL235" s="129"/>
      <c r="FM235" s="129"/>
      <c r="FN235" s="129"/>
      <c r="FO235" s="129"/>
      <c r="FP235" s="129"/>
      <c r="FQ235" s="129"/>
      <c r="FR235" s="129"/>
      <c r="FS235" s="129"/>
      <c r="FT235" s="129"/>
      <c r="FU235" s="129"/>
      <c r="FV235" s="129"/>
      <c r="FW235" s="129"/>
      <c r="FX235" s="129"/>
      <c r="FY235" s="129"/>
      <c r="FZ235" s="129"/>
      <c r="GA235" s="129"/>
      <c r="GB235" s="129"/>
      <c r="GC235" s="129"/>
      <c r="GD235" s="129"/>
      <c r="GE235" s="129"/>
      <c r="GF235" s="129"/>
      <c r="GG235" s="129"/>
      <c r="GH235" s="129"/>
      <c r="GI235" s="129"/>
      <c r="GJ235" s="129"/>
      <c r="GK235" s="129"/>
      <c r="GL235" s="129"/>
      <c r="GM235" s="129"/>
      <c r="GN235" s="129"/>
      <c r="GO235" s="129"/>
      <c r="GP235" s="129"/>
      <c r="GQ235" s="129"/>
      <c r="GR235" s="129"/>
      <c r="GS235" s="129"/>
      <c r="GT235" s="129"/>
      <c r="GU235" s="129"/>
      <c r="GV235" s="129"/>
      <c r="GW235" s="129"/>
      <c r="GX235" s="129"/>
      <c r="GY235" s="129"/>
      <c r="GZ235" s="129"/>
      <c r="HA235" s="129"/>
      <c r="HB235" s="129"/>
      <c r="HC235" s="129"/>
      <c r="HD235" s="129"/>
      <c r="HE235" s="129"/>
      <c r="HF235" s="129"/>
      <c r="HG235" s="129"/>
      <c r="HH235" s="129"/>
      <c r="HI235" s="129"/>
      <c r="HJ235" s="129"/>
      <c r="HK235" s="129"/>
      <c r="HL235" s="129"/>
      <c r="HM235" s="129"/>
      <c r="HN235" s="129"/>
      <c r="HO235" s="129"/>
      <c r="HP235" s="129"/>
      <c r="HQ235" s="129"/>
      <c r="HR235" s="129"/>
      <c r="HS235" s="129"/>
      <c r="HT235" s="129"/>
      <c r="HU235" s="129"/>
      <c r="HV235" s="129"/>
      <c r="HW235" s="129"/>
      <c r="HX235" s="129"/>
      <c r="HY235" s="129"/>
      <c r="HZ235" s="129"/>
      <c r="IA235" s="129"/>
      <c r="IB235" s="129"/>
      <c r="IC235" s="129"/>
      <c r="ID235" s="129"/>
      <c r="IE235" s="129"/>
      <c r="IF235" s="129"/>
      <c r="IG235" s="129"/>
      <c r="IH235" s="129"/>
      <c r="II235" s="129"/>
      <c r="IJ235" s="129"/>
      <c r="IK235" s="129"/>
      <c r="IL235" s="129"/>
      <c r="IM235" s="129"/>
      <c r="IN235" s="129"/>
      <c r="IO235" s="129"/>
      <c r="IP235" s="129"/>
      <c r="IQ235" s="129"/>
      <c r="IR235" s="129"/>
      <c r="IS235" s="129"/>
      <c r="IT235" s="129"/>
      <c r="IU235" s="129"/>
      <c r="IV235" s="129"/>
      <c r="IW235" s="129"/>
    </row>
    <row r="236" spans="1:257" s="123" customFormat="1" ht="30" customHeight="1" x14ac:dyDescent="0.25">
      <c r="A236" s="64"/>
      <c r="B236" s="64"/>
      <c r="C236" s="64"/>
      <c r="D236" s="64"/>
      <c r="E236" s="64"/>
      <c r="F236" s="64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9"/>
      <c r="DQ236" s="129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9"/>
      <c r="ED236" s="129"/>
      <c r="EE236" s="129"/>
      <c r="EF236" s="129"/>
      <c r="EG236" s="129"/>
      <c r="EH236" s="129"/>
      <c r="EI236" s="129"/>
      <c r="EJ236" s="129"/>
      <c r="EK236" s="129"/>
      <c r="EL236" s="129"/>
      <c r="EM236" s="129"/>
      <c r="EN236" s="129"/>
      <c r="EO236" s="129"/>
      <c r="EP236" s="129"/>
      <c r="EQ236" s="129"/>
      <c r="ER236" s="129"/>
      <c r="ES236" s="129"/>
      <c r="ET236" s="129"/>
      <c r="EU236" s="129"/>
      <c r="EV236" s="129"/>
      <c r="EW236" s="129"/>
      <c r="EX236" s="129"/>
      <c r="EY236" s="129"/>
      <c r="EZ236" s="129"/>
      <c r="FA236" s="129"/>
      <c r="FB236" s="129"/>
      <c r="FC236" s="129"/>
      <c r="FD236" s="129"/>
      <c r="FE236" s="129"/>
      <c r="FF236" s="129"/>
      <c r="FG236" s="129"/>
      <c r="FH236" s="129"/>
      <c r="FI236" s="129"/>
      <c r="FJ236" s="129"/>
      <c r="FK236" s="129"/>
      <c r="FL236" s="129"/>
      <c r="FM236" s="129"/>
      <c r="FN236" s="129"/>
      <c r="FO236" s="129"/>
      <c r="FP236" s="129"/>
      <c r="FQ236" s="129"/>
      <c r="FR236" s="129"/>
      <c r="FS236" s="129"/>
      <c r="FT236" s="129"/>
      <c r="FU236" s="129"/>
      <c r="FV236" s="129"/>
      <c r="FW236" s="129"/>
      <c r="FX236" s="129"/>
      <c r="FY236" s="129"/>
      <c r="FZ236" s="129"/>
      <c r="GA236" s="129"/>
      <c r="GB236" s="129"/>
      <c r="GC236" s="129"/>
      <c r="GD236" s="129"/>
      <c r="GE236" s="129"/>
      <c r="GF236" s="129"/>
      <c r="GG236" s="129"/>
      <c r="GH236" s="129"/>
      <c r="GI236" s="129"/>
      <c r="GJ236" s="129"/>
      <c r="GK236" s="129"/>
      <c r="GL236" s="129"/>
      <c r="GM236" s="129"/>
      <c r="GN236" s="129"/>
      <c r="GO236" s="129"/>
      <c r="GP236" s="129"/>
      <c r="GQ236" s="129"/>
      <c r="GR236" s="129"/>
      <c r="GS236" s="129"/>
      <c r="GT236" s="129"/>
      <c r="GU236" s="129"/>
      <c r="GV236" s="129"/>
      <c r="GW236" s="129"/>
      <c r="GX236" s="129"/>
      <c r="GY236" s="129"/>
      <c r="GZ236" s="129"/>
      <c r="HA236" s="129"/>
      <c r="HB236" s="129"/>
      <c r="HC236" s="129"/>
      <c r="HD236" s="129"/>
      <c r="HE236" s="129"/>
      <c r="HF236" s="129"/>
      <c r="HG236" s="129"/>
      <c r="HH236" s="129"/>
      <c r="HI236" s="129"/>
      <c r="HJ236" s="129"/>
      <c r="HK236" s="129"/>
      <c r="HL236" s="129"/>
      <c r="HM236" s="129"/>
      <c r="HN236" s="129"/>
      <c r="HO236" s="129"/>
      <c r="HP236" s="129"/>
      <c r="HQ236" s="129"/>
      <c r="HR236" s="129"/>
      <c r="HS236" s="129"/>
      <c r="HT236" s="129"/>
      <c r="HU236" s="129"/>
      <c r="HV236" s="129"/>
      <c r="HW236" s="129"/>
      <c r="HX236" s="129"/>
      <c r="HY236" s="129"/>
      <c r="HZ236" s="129"/>
      <c r="IA236" s="129"/>
      <c r="IB236" s="129"/>
      <c r="IC236" s="129"/>
      <c r="ID236" s="129"/>
      <c r="IE236" s="129"/>
      <c r="IF236" s="129"/>
      <c r="IG236" s="129"/>
      <c r="IH236" s="129"/>
      <c r="II236" s="129"/>
      <c r="IJ236" s="129"/>
      <c r="IK236" s="129"/>
      <c r="IL236" s="129"/>
      <c r="IM236" s="129"/>
      <c r="IN236" s="129"/>
      <c r="IO236" s="129"/>
      <c r="IP236" s="129"/>
      <c r="IQ236" s="129"/>
      <c r="IR236" s="129"/>
      <c r="IS236" s="129"/>
      <c r="IT236" s="129"/>
      <c r="IU236" s="129"/>
      <c r="IV236" s="129"/>
      <c r="IW236" s="129"/>
    </row>
    <row r="237" spans="1:257" s="123" customFormat="1" ht="30" customHeight="1" x14ac:dyDescent="0.25">
      <c r="A237" s="64"/>
      <c r="B237" s="64"/>
      <c r="C237" s="64"/>
      <c r="D237" s="64"/>
      <c r="E237" s="64"/>
      <c r="F237" s="64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9"/>
      <c r="DQ237" s="129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9"/>
      <c r="ED237" s="129"/>
      <c r="EE237" s="129"/>
      <c r="EF237" s="129"/>
      <c r="EG237" s="129"/>
      <c r="EH237" s="129"/>
      <c r="EI237" s="129"/>
      <c r="EJ237" s="129"/>
      <c r="EK237" s="129"/>
      <c r="EL237" s="129"/>
      <c r="EM237" s="129"/>
      <c r="EN237" s="129"/>
      <c r="EO237" s="129"/>
      <c r="EP237" s="129"/>
      <c r="EQ237" s="129"/>
      <c r="ER237" s="129"/>
      <c r="ES237" s="129"/>
      <c r="ET237" s="129"/>
      <c r="EU237" s="129"/>
      <c r="EV237" s="129"/>
      <c r="EW237" s="129"/>
      <c r="EX237" s="129"/>
      <c r="EY237" s="129"/>
      <c r="EZ237" s="129"/>
      <c r="FA237" s="129"/>
      <c r="FB237" s="129"/>
      <c r="FC237" s="129"/>
      <c r="FD237" s="129"/>
      <c r="FE237" s="129"/>
      <c r="FF237" s="129"/>
      <c r="FG237" s="129"/>
      <c r="FH237" s="129"/>
      <c r="FI237" s="129"/>
      <c r="FJ237" s="129"/>
      <c r="FK237" s="129"/>
      <c r="FL237" s="129"/>
      <c r="FM237" s="129"/>
      <c r="FN237" s="129"/>
      <c r="FO237" s="129"/>
      <c r="FP237" s="129"/>
      <c r="FQ237" s="129"/>
      <c r="FR237" s="129"/>
      <c r="FS237" s="129"/>
      <c r="FT237" s="129"/>
      <c r="FU237" s="129"/>
      <c r="FV237" s="129"/>
      <c r="FW237" s="129"/>
      <c r="FX237" s="129"/>
      <c r="FY237" s="129"/>
      <c r="FZ237" s="129"/>
      <c r="GA237" s="129"/>
      <c r="GB237" s="129"/>
      <c r="GC237" s="129"/>
      <c r="GD237" s="129"/>
      <c r="GE237" s="129"/>
      <c r="GF237" s="129"/>
      <c r="GG237" s="129"/>
      <c r="GH237" s="129"/>
      <c r="GI237" s="129"/>
      <c r="GJ237" s="129"/>
      <c r="GK237" s="129"/>
      <c r="GL237" s="129"/>
      <c r="GM237" s="129"/>
      <c r="GN237" s="129"/>
      <c r="GO237" s="129"/>
      <c r="GP237" s="129"/>
      <c r="GQ237" s="129"/>
      <c r="GR237" s="129"/>
      <c r="GS237" s="129"/>
      <c r="GT237" s="129"/>
      <c r="GU237" s="129"/>
      <c r="GV237" s="129"/>
      <c r="GW237" s="129"/>
      <c r="GX237" s="129"/>
      <c r="GY237" s="129"/>
      <c r="GZ237" s="129"/>
      <c r="HA237" s="129"/>
      <c r="HB237" s="129"/>
      <c r="HC237" s="129"/>
      <c r="HD237" s="129"/>
      <c r="HE237" s="129"/>
      <c r="HF237" s="129"/>
      <c r="HG237" s="129"/>
      <c r="HH237" s="129"/>
      <c r="HI237" s="129"/>
      <c r="HJ237" s="129"/>
      <c r="HK237" s="129"/>
      <c r="HL237" s="129"/>
      <c r="HM237" s="129"/>
      <c r="HN237" s="129"/>
      <c r="HO237" s="129"/>
      <c r="HP237" s="129"/>
      <c r="HQ237" s="129"/>
      <c r="HR237" s="129"/>
      <c r="HS237" s="129"/>
      <c r="HT237" s="129"/>
      <c r="HU237" s="129"/>
      <c r="HV237" s="129"/>
      <c r="HW237" s="129"/>
      <c r="HX237" s="129"/>
      <c r="HY237" s="129"/>
      <c r="HZ237" s="129"/>
      <c r="IA237" s="129"/>
      <c r="IB237" s="129"/>
      <c r="IC237" s="129"/>
      <c r="ID237" s="129"/>
      <c r="IE237" s="129"/>
      <c r="IF237" s="129"/>
      <c r="IG237" s="129"/>
      <c r="IH237" s="129"/>
      <c r="II237" s="129"/>
      <c r="IJ237" s="129"/>
      <c r="IK237" s="129"/>
      <c r="IL237" s="129"/>
      <c r="IM237" s="129"/>
      <c r="IN237" s="129"/>
      <c r="IO237" s="129"/>
      <c r="IP237" s="129"/>
      <c r="IQ237" s="129"/>
      <c r="IR237" s="129"/>
      <c r="IS237" s="129"/>
      <c r="IT237" s="129"/>
      <c r="IU237" s="129"/>
      <c r="IV237" s="129"/>
      <c r="IW237" s="129"/>
    </row>
    <row r="238" spans="1:257" s="123" customFormat="1" ht="30" customHeight="1" x14ac:dyDescent="0.25">
      <c r="A238" s="64"/>
      <c r="B238" s="64"/>
      <c r="C238" s="64"/>
      <c r="D238" s="64"/>
      <c r="E238" s="64"/>
      <c r="F238" s="64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9"/>
      <c r="DQ238" s="129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9"/>
      <c r="ED238" s="129"/>
      <c r="EE238" s="129"/>
      <c r="EF238" s="129"/>
      <c r="EG238" s="129"/>
      <c r="EH238" s="129"/>
      <c r="EI238" s="129"/>
      <c r="EJ238" s="129"/>
      <c r="EK238" s="129"/>
      <c r="EL238" s="129"/>
      <c r="EM238" s="129"/>
      <c r="EN238" s="129"/>
      <c r="EO238" s="129"/>
      <c r="EP238" s="129"/>
      <c r="EQ238" s="129"/>
      <c r="ER238" s="129"/>
      <c r="ES238" s="129"/>
      <c r="ET238" s="129"/>
      <c r="EU238" s="129"/>
      <c r="EV238" s="129"/>
      <c r="EW238" s="129"/>
      <c r="EX238" s="129"/>
      <c r="EY238" s="129"/>
      <c r="EZ238" s="129"/>
      <c r="FA238" s="129"/>
      <c r="FB238" s="129"/>
      <c r="FC238" s="129"/>
      <c r="FD238" s="129"/>
      <c r="FE238" s="129"/>
      <c r="FF238" s="129"/>
      <c r="FG238" s="129"/>
      <c r="FH238" s="129"/>
      <c r="FI238" s="129"/>
      <c r="FJ238" s="129"/>
      <c r="FK238" s="129"/>
      <c r="FL238" s="129"/>
      <c r="FM238" s="129"/>
      <c r="FN238" s="129"/>
      <c r="FO238" s="129"/>
      <c r="FP238" s="129"/>
      <c r="FQ238" s="129"/>
      <c r="FR238" s="129"/>
      <c r="FS238" s="129"/>
      <c r="FT238" s="129"/>
      <c r="FU238" s="129"/>
      <c r="FV238" s="129"/>
      <c r="FW238" s="129"/>
      <c r="FX238" s="129"/>
      <c r="FY238" s="129"/>
      <c r="FZ238" s="129"/>
      <c r="GA238" s="129"/>
      <c r="GB238" s="129"/>
      <c r="GC238" s="129"/>
      <c r="GD238" s="129"/>
      <c r="GE238" s="129"/>
      <c r="GF238" s="129"/>
      <c r="GG238" s="129"/>
      <c r="GH238" s="129"/>
      <c r="GI238" s="129"/>
      <c r="GJ238" s="129"/>
      <c r="GK238" s="129"/>
      <c r="GL238" s="129"/>
      <c r="GM238" s="129"/>
      <c r="GN238" s="129"/>
      <c r="GO238" s="129"/>
      <c r="GP238" s="129"/>
      <c r="GQ238" s="129"/>
      <c r="GR238" s="129"/>
      <c r="GS238" s="129"/>
      <c r="GT238" s="129"/>
      <c r="GU238" s="129"/>
      <c r="GV238" s="129"/>
      <c r="GW238" s="129"/>
      <c r="GX238" s="129"/>
      <c r="GY238" s="129"/>
      <c r="GZ238" s="129"/>
      <c r="HA238" s="129"/>
      <c r="HB238" s="129"/>
      <c r="HC238" s="129"/>
      <c r="HD238" s="129"/>
      <c r="HE238" s="129"/>
      <c r="HF238" s="129"/>
      <c r="HG238" s="129"/>
      <c r="HH238" s="129"/>
      <c r="HI238" s="129"/>
      <c r="HJ238" s="129"/>
      <c r="HK238" s="129"/>
      <c r="HL238" s="129"/>
      <c r="HM238" s="129"/>
      <c r="HN238" s="129"/>
      <c r="HO238" s="129"/>
      <c r="HP238" s="129"/>
      <c r="HQ238" s="129"/>
      <c r="HR238" s="129"/>
      <c r="HS238" s="129"/>
      <c r="HT238" s="129"/>
      <c r="HU238" s="129"/>
      <c r="HV238" s="129"/>
      <c r="HW238" s="129"/>
      <c r="HX238" s="129"/>
      <c r="HY238" s="129"/>
      <c r="HZ238" s="129"/>
      <c r="IA238" s="129"/>
      <c r="IB238" s="129"/>
      <c r="IC238" s="129"/>
      <c r="ID238" s="129"/>
      <c r="IE238" s="129"/>
      <c r="IF238" s="129"/>
      <c r="IG238" s="129"/>
      <c r="IH238" s="129"/>
      <c r="II238" s="129"/>
      <c r="IJ238" s="129"/>
      <c r="IK238" s="129"/>
      <c r="IL238" s="129"/>
      <c r="IM238" s="129"/>
      <c r="IN238" s="129"/>
      <c r="IO238" s="129"/>
      <c r="IP238" s="129"/>
      <c r="IQ238" s="129"/>
      <c r="IR238" s="129"/>
      <c r="IS238" s="129"/>
      <c r="IT238" s="129"/>
      <c r="IU238" s="129"/>
      <c r="IV238" s="129"/>
      <c r="IW238" s="129"/>
    </row>
    <row r="239" spans="1:257" s="123" customFormat="1" ht="30" customHeight="1" x14ac:dyDescent="0.25">
      <c r="A239" s="64"/>
      <c r="B239" s="64"/>
      <c r="C239" s="64"/>
      <c r="D239" s="64"/>
      <c r="E239" s="64"/>
      <c r="F239" s="64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29"/>
      <c r="DF239" s="129"/>
      <c r="DG239" s="129"/>
      <c r="DH239" s="129"/>
      <c r="DI239" s="129"/>
      <c r="DJ239" s="129"/>
      <c r="DK239" s="129"/>
      <c r="DL239" s="129"/>
      <c r="DM239" s="129"/>
      <c r="DN239" s="129"/>
      <c r="DO239" s="129"/>
      <c r="DP239" s="129"/>
      <c r="DQ239" s="129"/>
      <c r="DR239" s="129"/>
      <c r="DS239" s="129"/>
      <c r="DT239" s="129"/>
      <c r="DU239" s="129"/>
      <c r="DV239" s="129"/>
      <c r="DW239" s="129"/>
      <c r="DX239" s="129"/>
      <c r="DY239" s="129"/>
      <c r="DZ239" s="129"/>
      <c r="EA239" s="129"/>
      <c r="EB239" s="129"/>
      <c r="EC239" s="129"/>
      <c r="ED239" s="129"/>
      <c r="EE239" s="129"/>
      <c r="EF239" s="129"/>
      <c r="EG239" s="129"/>
      <c r="EH239" s="129"/>
      <c r="EI239" s="129"/>
      <c r="EJ239" s="129"/>
      <c r="EK239" s="129"/>
      <c r="EL239" s="129"/>
      <c r="EM239" s="129"/>
      <c r="EN239" s="129"/>
      <c r="EO239" s="129"/>
      <c r="EP239" s="129"/>
      <c r="EQ239" s="129"/>
      <c r="ER239" s="129"/>
      <c r="ES239" s="129"/>
      <c r="ET239" s="129"/>
      <c r="EU239" s="129"/>
      <c r="EV239" s="129"/>
      <c r="EW239" s="129"/>
      <c r="EX239" s="129"/>
      <c r="EY239" s="129"/>
      <c r="EZ239" s="129"/>
      <c r="FA239" s="129"/>
      <c r="FB239" s="129"/>
      <c r="FC239" s="129"/>
      <c r="FD239" s="129"/>
      <c r="FE239" s="129"/>
      <c r="FF239" s="129"/>
      <c r="FG239" s="129"/>
      <c r="FH239" s="129"/>
      <c r="FI239" s="129"/>
      <c r="FJ239" s="129"/>
      <c r="FK239" s="129"/>
      <c r="FL239" s="129"/>
      <c r="FM239" s="129"/>
      <c r="FN239" s="129"/>
      <c r="FO239" s="129"/>
      <c r="FP239" s="129"/>
      <c r="FQ239" s="129"/>
      <c r="FR239" s="129"/>
      <c r="FS239" s="129"/>
      <c r="FT239" s="129"/>
      <c r="FU239" s="129"/>
      <c r="FV239" s="129"/>
      <c r="FW239" s="129"/>
      <c r="FX239" s="129"/>
      <c r="FY239" s="129"/>
      <c r="FZ239" s="129"/>
      <c r="GA239" s="129"/>
      <c r="GB239" s="129"/>
      <c r="GC239" s="129"/>
      <c r="GD239" s="129"/>
      <c r="GE239" s="129"/>
      <c r="GF239" s="129"/>
      <c r="GG239" s="129"/>
      <c r="GH239" s="129"/>
      <c r="GI239" s="129"/>
      <c r="GJ239" s="129"/>
      <c r="GK239" s="129"/>
      <c r="GL239" s="129"/>
      <c r="GM239" s="129"/>
      <c r="GN239" s="129"/>
      <c r="GO239" s="129"/>
      <c r="GP239" s="129"/>
      <c r="GQ239" s="129"/>
      <c r="GR239" s="129"/>
      <c r="GS239" s="129"/>
      <c r="GT239" s="129"/>
      <c r="GU239" s="129"/>
      <c r="GV239" s="129"/>
      <c r="GW239" s="129"/>
      <c r="GX239" s="129"/>
      <c r="GY239" s="129"/>
      <c r="GZ239" s="129"/>
      <c r="HA239" s="129"/>
      <c r="HB239" s="129"/>
      <c r="HC239" s="129"/>
      <c r="HD239" s="129"/>
      <c r="HE239" s="129"/>
      <c r="HF239" s="129"/>
      <c r="HG239" s="129"/>
      <c r="HH239" s="129"/>
      <c r="HI239" s="129"/>
      <c r="HJ239" s="129"/>
      <c r="HK239" s="129"/>
      <c r="HL239" s="129"/>
      <c r="HM239" s="129"/>
      <c r="HN239" s="129"/>
      <c r="HO239" s="129"/>
      <c r="HP239" s="129"/>
      <c r="HQ239" s="129"/>
      <c r="HR239" s="129"/>
      <c r="HS239" s="129"/>
      <c r="HT239" s="129"/>
      <c r="HU239" s="129"/>
      <c r="HV239" s="129"/>
      <c r="HW239" s="129"/>
      <c r="HX239" s="129"/>
      <c r="HY239" s="129"/>
      <c r="HZ239" s="129"/>
      <c r="IA239" s="129"/>
      <c r="IB239" s="129"/>
      <c r="IC239" s="129"/>
      <c r="ID239" s="129"/>
      <c r="IE239" s="129"/>
      <c r="IF239" s="129"/>
      <c r="IG239" s="129"/>
      <c r="IH239" s="129"/>
      <c r="II239" s="129"/>
      <c r="IJ239" s="129"/>
      <c r="IK239" s="129"/>
      <c r="IL239" s="129"/>
      <c r="IM239" s="129"/>
      <c r="IN239" s="129"/>
      <c r="IO239" s="129"/>
      <c r="IP239" s="129"/>
      <c r="IQ239" s="129"/>
      <c r="IR239" s="129"/>
      <c r="IS239" s="129"/>
      <c r="IT239" s="129"/>
      <c r="IU239" s="129"/>
      <c r="IV239" s="129"/>
      <c r="IW239" s="129"/>
    </row>
    <row r="240" spans="1:257" s="123" customFormat="1" ht="30" customHeight="1" x14ac:dyDescent="0.25">
      <c r="A240" s="64"/>
      <c r="B240" s="64"/>
      <c r="C240" s="64"/>
      <c r="D240" s="64"/>
      <c r="E240" s="64"/>
      <c r="F240" s="64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29"/>
      <c r="DF240" s="129"/>
      <c r="DG240" s="129"/>
      <c r="DH240" s="129"/>
      <c r="DI240" s="129"/>
      <c r="DJ240" s="129"/>
      <c r="DK240" s="129"/>
      <c r="DL240" s="129"/>
      <c r="DM240" s="129"/>
      <c r="DN240" s="129"/>
      <c r="DO240" s="129"/>
      <c r="DP240" s="129"/>
      <c r="DQ240" s="129"/>
      <c r="DR240" s="129"/>
      <c r="DS240" s="129"/>
      <c r="DT240" s="129"/>
      <c r="DU240" s="129"/>
      <c r="DV240" s="129"/>
      <c r="DW240" s="129"/>
      <c r="DX240" s="129"/>
      <c r="DY240" s="129"/>
      <c r="DZ240" s="129"/>
      <c r="EA240" s="129"/>
      <c r="EB240" s="129"/>
      <c r="EC240" s="129"/>
      <c r="ED240" s="129"/>
      <c r="EE240" s="129"/>
      <c r="EF240" s="129"/>
      <c r="EG240" s="129"/>
      <c r="EH240" s="129"/>
      <c r="EI240" s="129"/>
      <c r="EJ240" s="129"/>
      <c r="EK240" s="129"/>
      <c r="EL240" s="129"/>
      <c r="EM240" s="129"/>
      <c r="EN240" s="129"/>
      <c r="EO240" s="129"/>
      <c r="EP240" s="129"/>
      <c r="EQ240" s="129"/>
      <c r="ER240" s="129"/>
      <c r="ES240" s="129"/>
      <c r="ET240" s="129"/>
      <c r="EU240" s="129"/>
      <c r="EV240" s="129"/>
      <c r="EW240" s="129"/>
      <c r="EX240" s="129"/>
      <c r="EY240" s="129"/>
      <c r="EZ240" s="129"/>
      <c r="FA240" s="129"/>
      <c r="FB240" s="129"/>
      <c r="FC240" s="129"/>
      <c r="FD240" s="129"/>
      <c r="FE240" s="129"/>
      <c r="FF240" s="129"/>
      <c r="FG240" s="129"/>
      <c r="FH240" s="129"/>
      <c r="FI240" s="129"/>
      <c r="FJ240" s="129"/>
      <c r="FK240" s="129"/>
      <c r="FL240" s="129"/>
      <c r="FM240" s="129"/>
      <c r="FN240" s="129"/>
      <c r="FO240" s="129"/>
      <c r="FP240" s="129"/>
      <c r="FQ240" s="129"/>
      <c r="FR240" s="129"/>
      <c r="FS240" s="129"/>
      <c r="FT240" s="129"/>
      <c r="FU240" s="129"/>
      <c r="FV240" s="129"/>
      <c r="FW240" s="129"/>
      <c r="FX240" s="129"/>
      <c r="FY240" s="129"/>
      <c r="FZ240" s="129"/>
      <c r="GA240" s="129"/>
      <c r="GB240" s="129"/>
      <c r="GC240" s="129"/>
      <c r="GD240" s="129"/>
      <c r="GE240" s="129"/>
      <c r="GF240" s="129"/>
      <c r="GG240" s="129"/>
      <c r="GH240" s="129"/>
      <c r="GI240" s="129"/>
      <c r="GJ240" s="129"/>
      <c r="GK240" s="129"/>
      <c r="GL240" s="129"/>
      <c r="GM240" s="129"/>
      <c r="GN240" s="129"/>
      <c r="GO240" s="129"/>
      <c r="GP240" s="129"/>
      <c r="GQ240" s="129"/>
      <c r="GR240" s="129"/>
      <c r="GS240" s="129"/>
      <c r="GT240" s="129"/>
      <c r="GU240" s="129"/>
      <c r="GV240" s="129"/>
      <c r="GW240" s="129"/>
      <c r="GX240" s="129"/>
      <c r="GY240" s="129"/>
      <c r="GZ240" s="129"/>
      <c r="HA240" s="129"/>
      <c r="HB240" s="129"/>
      <c r="HC240" s="129"/>
      <c r="HD240" s="129"/>
      <c r="HE240" s="129"/>
      <c r="HF240" s="129"/>
      <c r="HG240" s="129"/>
      <c r="HH240" s="129"/>
      <c r="HI240" s="129"/>
      <c r="HJ240" s="129"/>
      <c r="HK240" s="129"/>
      <c r="HL240" s="129"/>
      <c r="HM240" s="129"/>
      <c r="HN240" s="129"/>
      <c r="HO240" s="129"/>
      <c r="HP240" s="129"/>
      <c r="HQ240" s="129"/>
      <c r="HR240" s="129"/>
      <c r="HS240" s="129"/>
      <c r="HT240" s="129"/>
      <c r="HU240" s="129"/>
      <c r="HV240" s="129"/>
      <c r="HW240" s="129"/>
      <c r="HX240" s="129"/>
      <c r="HY240" s="129"/>
      <c r="HZ240" s="129"/>
      <c r="IA240" s="129"/>
      <c r="IB240" s="129"/>
      <c r="IC240" s="129"/>
      <c r="ID240" s="129"/>
      <c r="IE240" s="129"/>
      <c r="IF240" s="129"/>
      <c r="IG240" s="129"/>
      <c r="IH240" s="129"/>
      <c r="II240" s="129"/>
      <c r="IJ240" s="129"/>
      <c r="IK240" s="129"/>
      <c r="IL240" s="129"/>
      <c r="IM240" s="129"/>
      <c r="IN240" s="129"/>
      <c r="IO240" s="129"/>
      <c r="IP240" s="129"/>
      <c r="IQ240" s="129"/>
      <c r="IR240" s="129"/>
      <c r="IS240" s="129"/>
      <c r="IT240" s="129"/>
      <c r="IU240" s="129"/>
      <c r="IV240" s="129"/>
      <c r="IW240" s="129"/>
    </row>
    <row r="241" spans="1:257" s="123" customFormat="1" ht="30" customHeight="1" x14ac:dyDescent="0.25">
      <c r="A241" s="64"/>
      <c r="B241" s="64"/>
      <c r="C241" s="64"/>
      <c r="D241" s="64"/>
      <c r="E241" s="64"/>
      <c r="F241" s="64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29"/>
      <c r="DF241" s="129"/>
      <c r="DG241" s="129"/>
      <c r="DH241" s="129"/>
      <c r="DI241" s="129"/>
      <c r="DJ241" s="129"/>
      <c r="DK241" s="129"/>
      <c r="DL241" s="129"/>
      <c r="DM241" s="129"/>
      <c r="DN241" s="129"/>
      <c r="DO241" s="129"/>
      <c r="DP241" s="129"/>
      <c r="DQ241" s="129"/>
      <c r="DR241" s="129"/>
      <c r="DS241" s="129"/>
      <c r="DT241" s="129"/>
      <c r="DU241" s="129"/>
      <c r="DV241" s="129"/>
      <c r="DW241" s="129"/>
      <c r="DX241" s="129"/>
      <c r="DY241" s="129"/>
      <c r="DZ241" s="129"/>
      <c r="EA241" s="129"/>
      <c r="EB241" s="129"/>
      <c r="EC241" s="129"/>
      <c r="ED241" s="129"/>
      <c r="EE241" s="129"/>
      <c r="EF241" s="129"/>
      <c r="EG241" s="129"/>
      <c r="EH241" s="129"/>
      <c r="EI241" s="129"/>
      <c r="EJ241" s="129"/>
      <c r="EK241" s="129"/>
      <c r="EL241" s="129"/>
      <c r="EM241" s="129"/>
      <c r="EN241" s="129"/>
      <c r="EO241" s="129"/>
      <c r="EP241" s="129"/>
      <c r="EQ241" s="129"/>
      <c r="ER241" s="129"/>
      <c r="ES241" s="129"/>
      <c r="ET241" s="129"/>
      <c r="EU241" s="129"/>
      <c r="EV241" s="129"/>
      <c r="EW241" s="129"/>
      <c r="EX241" s="129"/>
      <c r="EY241" s="129"/>
      <c r="EZ241" s="129"/>
      <c r="FA241" s="129"/>
      <c r="FB241" s="129"/>
      <c r="FC241" s="129"/>
      <c r="FD241" s="129"/>
      <c r="FE241" s="129"/>
      <c r="FF241" s="129"/>
      <c r="FG241" s="129"/>
      <c r="FH241" s="129"/>
      <c r="FI241" s="129"/>
      <c r="FJ241" s="129"/>
      <c r="FK241" s="129"/>
      <c r="FL241" s="129"/>
      <c r="FM241" s="129"/>
      <c r="FN241" s="129"/>
      <c r="FO241" s="129"/>
      <c r="FP241" s="129"/>
      <c r="FQ241" s="129"/>
      <c r="FR241" s="129"/>
      <c r="FS241" s="129"/>
      <c r="FT241" s="129"/>
      <c r="FU241" s="129"/>
      <c r="FV241" s="129"/>
      <c r="FW241" s="129"/>
      <c r="FX241" s="129"/>
      <c r="FY241" s="129"/>
      <c r="FZ241" s="129"/>
      <c r="GA241" s="129"/>
      <c r="GB241" s="129"/>
      <c r="GC241" s="129"/>
      <c r="GD241" s="129"/>
      <c r="GE241" s="129"/>
      <c r="GF241" s="129"/>
      <c r="GG241" s="129"/>
      <c r="GH241" s="129"/>
      <c r="GI241" s="129"/>
      <c r="GJ241" s="129"/>
      <c r="GK241" s="129"/>
      <c r="GL241" s="129"/>
      <c r="GM241" s="129"/>
      <c r="GN241" s="129"/>
      <c r="GO241" s="129"/>
      <c r="GP241" s="129"/>
      <c r="GQ241" s="129"/>
      <c r="GR241" s="129"/>
      <c r="GS241" s="129"/>
      <c r="GT241" s="129"/>
      <c r="GU241" s="129"/>
      <c r="GV241" s="129"/>
      <c r="GW241" s="129"/>
      <c r="GX241" s="129"/>
      <c r="GY241" s="129"/>
      <c r="GZ241" s="129"/>
      <c r="HA241" s="129"/>
      <c r="HB241" s="129"/>
      <c r="HC241" s="129"/>
      <c r="HD241" s="129"/>
      <c r="HE241" s="129"/>
      <c r="HF241" s="129"/>
      <c r="HG241" s="129"/>
      <c r="HH241" s="129"/>
      <c r="HI241" s="129"/>
      <c r="HJ241" s="129"/>
      <c r="HK241" s="129"/>
      <c r="HL241" s="129"/>
      <c r="HM241" s="129"/>
      <c r="HN241" s="129"/>
      <c r="HO241" s="129"/>
      <c r="HP241" s="129"/>
      <c r="HQ241" s="129"/>
      <c r="HR241" s="129"/>
      <c r="HS241" s="129"/>
      <c r="HT241" s="129"/>
      <c r="HU241" s="129"/>
      <c r="HV241" s="129"/>
      <c r="HW241" s="129"/>
      <c r="HX241" s="129"/>
      <c r="HY241" s="129"/>
      <c r="HZ241" s="129"/>
      <c r="IA241" s="129"/>
      <c r="IB241" s="129"/>
      <c r="IC241" s="129"/>
      <c r="ID241" s="129"/>
      <c r="IE241" s="129"/>
      <c r="IF241" s="129"/>
      <c r="IG241" s="129"/>
      <c r="IH241" s="129"/>
      <c r="II241" s="129"/>
      <c r="IJ241" s="129"/>
      <c r="IK241" s="129"/>
      <c r="IL241" s="129"/>
      <c r="IM241" s="129"/>
      <c r="IN241" s="129"/>
      <c r="IO241" s="129"/>
      <c r="IP241" s="129"/>
      <c r="IQ241" s="129"/>
      <c r="IR241" s="129"/>
      <c r="IS241" s="129"/>
      <c r="IT241" s="129"/>
      <c r="IU241" s="129"/>
      <c r="IV241" s="129"/>
      <c r="IW241" s="129"/>
    </row>
    <row r="242" spans="1:257" s="123" customFormat="1" ht="30" customHeight="1" x14ac:dyDescent="0.25">
      <c r="A242" s="64"/>
      <c r="B242" s="64"/>
      <c r="C242" s="64"/>
      <c r="D242" s="64"/>
      <c r="E242" s="64"/>
      <c r="F242" s="64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29"/>
      <c r="DF242" s="129"/>
      <c r="DG242" s="129"/>
      <c r="DH242" s="129"/>
      <c r="DI242" s="129"/>
      <c r="DJ242" s="129"/>
      <c r="DK242" s="129"/>
      <c r="DL242" s="129"/>
      <c r="DM242" s="129"/>
      <c r="DN242" s="129"/>
      <c r="DO242" s="129"/>
      <c r="DP242" s="129"/>
      <c r="DQ242" s="129"/>
      <c r="DR242" s="129"/>
      <c r="DS242" s="129"/>
      <c r="DT242" s="129"/>
      <c r="DU242" s="129"/>
      <c r="DV242" s="129"/>
      <c r="DW242" s="129"/>
      <c r="DX242" s="129"/>
      <c r="DY242" s="129"/>
      <c r="DZ242" s="129"/>
      <c r="EA242" s="129"/>
      <c r="EB242" s="129"/>
      <c r="EC242" s="129"/>
      <c r="ED242" s="129"/>
      <c r="EE242" s="129"/>
      <c r="EF242" s="129"/>
      <c r="EG242" s="129"/>
      <c r="EH242" s="129"/>
      <c r="EI242" s="129"/>
      <c r="EJ242" s="129"/>
      <c r="EK242" s="129"/>
      <c r="EL242" s="129"/>
      <c r="EM242" s="129"/>
      <c r="EN242" s="129"/>
      <c r="EO242" s="129"/>
      <c r="EP242" s="129"/>
      <c r="EQ242" s="129"/>
      <c r="ER242" s="129"/>
      <c r="ES242" s="129"/>
      <c r="ET242" s="129"/>
      <c r="EU242" s="129"/>
      <c r="EV242" s="129"/>
      <c r="EW242" s="129"/>
      <c r="EX242" s="129"/>
      <c r="EY242" s="129"/>
      <c r="EZ242" s="129"/>
      <c r="FA242" s="129"/>
      <c r="FB242" s="129"/>
      <c r="FC242" s="129"/>
      <c r="FD242" s="129"/>
      <c r="FE242" s="129"/>
      <c r="FF242" s="129"/>
      <c r="FG242" s="129"/>
      <c r="FH242" s="129"/>
      <c r="FI242" s="129"/>
      <c r="FJ242" s="129"/>
      <c r="FK242" s="129"/>
      <c r="FL242" s="129"/>
      <c r="FM242" s="129"/>
      <c r="FN242" s="129"/>
      <c r="FO242" s="129"/>
      <c r="FP242" s="129"/>
      <c r="FQ242" s="129"/>
      <c r="FR242" s="129"/>
      <c r="FS242" s="129"/>
      <c r="FT242" s="129"/>
      <c r="FU242" s="129"/>
      <c r="FV242" s="129"/>
      <c r="FW242" s="129"/>
      <c r="FX242" s="129"/>
      <c r="FY242" s="129"/>
      <c r="FZ242" s="129"/>
      <c r="GA242" s="129"/>
      <c r="GB242" s="129"/>
      <c r="GC242" s="129"/>
      <c r="GD242" s="129"/>
      <c r="GE242" s="129"/>
      <c r="GF242" s="129"/>
      <c r="GG242" s="129"/>
      <c r="GH242" s="129"/>
      <c r="GI242" s="129"/>
      <c r="GJ242" s="129"/>
      <c r="GK242" s="129"/>
      <c r="GL242" s="129"/>
      <c r="GM242" s="129"/>
      <c r="GN242" s="129"/>
      <c r="GO242" s="129"/>
      <c r="GP242" s="129"/>
      <c r="GQ242" s="129"/>
      <c r="GR242" s="129"/>
      <c r="GS242" s="129"/>
      <c r="GT242" s="129"/>
      <c r="GU242" s="129"/>
      <c r="GV242" s="129"/>
      <c r="GW242" s="129"/>
      <c r="GX242" s="129"/>
      <c r="GY242" s="129"/>
      <c r="GZ242" s="129"/>
      <c r="HA242" s="129"/>
      <c r="HB242" s="129"/>
      <c r="HC242" s="129"/>
      <c r="HD242" s="129"/>
      <c r="HE242" s="129"/>
      <c r="HF242" s="129"/>
      <c r="HG242" s="129"/>
      <c r="HH242" s="129"/>
      <c r="HI242" s="129"/>
      <c r="HJ242" s="129"/>
      <c r="HK242" s="129"/>
      <c r="HL242" s="129"/>
      <c r="HM242" s="129"/>
      <c r="HN242" s="129"/>
      <c r="HO242" s="129"/>
      <c r="HP242" s="129"/>
      <c r="HQ242" s="129"/>
      <c r="HR242" s="129"/>
      <c r="HS242" s="129"/>
      <c r="HT242" s="129"/>
      <c r="HU242" s="129"/>
      <c r="HV242" s="129"/>
      <c r="HW242" s="129"/>
      <c r="HX242" s="129"/>
      <c r="HY242" s="129"/>
      <c r="HZ242" s="129"/>
      <c r="IA242" s="129"/>
      <c r="IB242" s="129"/>
      <c r="IC242" s="129"/>
      <c r="ID242" s="129"/>
      <c r="IE242" s="129"/>
      <c r="IF242" s="129"/>
      <c r="IG242" s="129"/>
      <c r="IH242" s="129"/>
      <c r="II242" s="129"/>
      <c r="IJ242" s="129"/>
      <c r="IK242" s="129"/>
      <c r="IL242" s="129"/>
      <c r="IM242" s="129"/>
      <c r="IN242" s="129"/>
      <c r="IO242" s="129"/>
      <c r="IP242" s="129"/>
      <c r="IQ242" s="129"/>
      <c r="IR242" s="129"/>
      <c r="IS242" s="129"/>
      <c r="IT242" s="129"/>
      <c r="IU242" s="129"/>
      <c r="IV242" s="129"/>
      <c r="IW242" s="129"/>
    </row>
    <row r="243" spans="1:257" s="123" customFormat="1" ht="30" customHeight="1" x14ac:dyDescent="0.25">
      <c r="A243" s="64"/>
      <c r="B243" s="64"/>
      <c r="C243" s="64"/>
      <c r="D243" s="64"/>
      <c r="E243" s="64"/>
      <c r="F243" s="64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  <c r="CW243" s="129"/>
      <c r="CX243" s="129"/>
      <c r="CY243" s="129"/>
      <c r="CZ243" s="129"/>
      <c r="DA243" s="129"/>
      <c r="DB243" s="129"/>
      <c r="DC243" s="129"/>
      <c r="DD243" s="129"/>
      <c r="DE243" s="129"/>
      <c r="DF243" s="129"/>
      <c r="DG243" s="129"/>
      <c r="DH243" s="129"/>
      <c r="DI243" s="129"/>
      <c r="DJ243" s="129"/>
      <c r="DK243" s="129"/>
      <c r="DL243" s="129"/>
      <c r="DM243" s="129"/>
      <c r="DN243" s="129"/>
      <c r="DO243" s="129"/>
      <c r="DP243" s="129"/>
      <c r="DQ243" s="129"/>
      <c r="DR243" s="129"/>
      <c r="DS243" s="129"/>
      <c r="DT243" s="129"/>
      <c r="DU243" s="129"/>
      <c r="DV243" s="129"/>
      <c r="DW243" s="129"/>
      <c r="DX243" s="129"/>
      <c r="DY243" s="129"/>
      <c r="DZ243" s="129"/>
      <c r="EA243" s="129"/>
      <c r="EB243" s="129"/>
      <c r="EC243" s="129"/>
      <c r="ED243" s="129"/>
      <c r="EE243" s="129"/>
      <c r="EF243" s="129"/>
      <c r="EG243" s="129"/>
      <c r="EH243" s="129"/>
      <c r="EI243" s="129"/>
      <c r="EJ243" s="129"/>
      <c r="EK243" s="129"/>
      <c r="EL243" s="129"/>
      <c r="EM243" s="129"/>
      <c r="EN243" s="129"/>
      <c r="EO243" s="129"/>
      <c r="EP243" s="129"/>
      <c r="EQ243" s="129"/>
      <c r="ER243" s="129"/>
      <c r="ES243" s="129"/>
      <c r="ET243" s="129"/>
      <c r="EU243" s="129"/>
      <c r="EV243" s="129"/>
      <c r="EW243" s="129"/>
      <c r="EX243" s="129"/>
      <c r="EY243" s="129"/>
      <c r="EZ243" s="129"/>
      <c r="FA243" s="129"/>
      <c r="FB243" s="129"/>
      <c r="FC243" s="129"/>
      <c r="FD243" s="129"/>
      <c r="FE243" s="129"/>
      <c r="FF243" s="129"/>
      <c r="FG243" s="129"/>
      <c r="FH243" s="129"/>
      <c r="FI243" s="129"/>
      <c r="FJ243" s="129"/>
      <c r="FK243" s="129"/>
      <c r="FL243" s="129"/>
      <c r="FM243" s="129"/>
      <c r="FN243" s="129"/>
      <c r="FO243" s="129"/>
      <c r="FP243" s="129"/>
      <c r="FQ243" s="129"/>
      <c r="FR243" s="129"/>
      <c r="FS243" s="129"/>
      <c r="FT243" s="129"/>
      <c r="FU243" s="129"/>
      <c r="FV243" s="129"/>
      <c r="FW243" s="129"/>
      <c r="FX243" s="129"/>
      <c r="FY243" s="129"/>
      <c r="FZ243" s="129"/>
      <c r="GA243" s="129"/>
      <c r="GB243" s="129"/>
      <c r="GC243" s="129"/>
      <c r="GD243" s="129"/>
      <c r="GE243" s="129"/>
      <c r="GF243" s="129"/>
      <c r="GG243" s="129"/>
      <c r="GH243" s="129"/>
      <c r="GI243" s="129"/>
      <c r="GJ243" s="129"/>
      <c r="GK243" s="129"/>
      <c r="GL243" s="129"/>
      <c r="GM243" s="129"/>
      <c r="GN243" s="129"/>
      <c r="GO243" s="129"/>
      <c r="GP243" s="129"/>
      <c r="GQ243" s="129"/>
      <c r="GR243" s="129"/>
      <c r="GS243" s="129"/>
      <c r="GT243" s="129"/>
      <c r="GU243" s="129"/>
      <c r="GV243" s="129"/>
      <c r="GW243" s="129"/>
      <c r="GX243" s="129"/>
      <c r="GY243" s="129"/>
      <c r="GZ243" s="129"/>
      <c r="HA243" s="129"/>
      <c r="HB243" s="129"/>
      <c r="HC243" s="129"/>
      <c r="HD243" s="129"/>
      <c r="HE243" s="129"/>
      <c r="HF243" s="129"/>
      <c r="HG243" s="129"/>
      <c r="HH243" s="129"/>
      <c r="HI243" s="129"/>
      <c r="HJ243" s="129"/>
      <c r="HK243" s="129"/>
      <c r="HL243" s="129"/>
      <c r="HM243" s="129"/>
      <c r="HN243" s="129"/>
      <c r="HO243" s="129"/>
      <c r="HP243" s="129"/>
      <c r="HQ243" s="129"/>
      <c r="HR243" s="129"/>
      <c r="HS243" s="129"/>
      <c r="HT243" s="129"/>
      <c r="HU243" s="129"/>
      <c r="HV243" s="129"/>
      <c r="HW243" s="129"/>
      <c r="HX243" s="129"/>
      <c r="HY243" s="129"/>
      <c r="HZ243" s="129"/>
      <c r="IA243" s="129"/>
      <c r="IB243" s="129"/>
      <c r="IC243" s="129"/>
      <c r="ID243" s="129"/>
      <c r="IE243" s="129"/>
      <c r="IF243" s="129"/>
      <c r="IG243" s="129"/>
      <c r="IH243" s="129"/>
      <c r="II243" s="129"/>
      <c r="IJ243" s="129"/>
      <c r="IK243" s="129"/>
      <c r="IL243" s="129"/>
      <c r="IM243" s="129"/>
      <c r="IN243" s="129"/>
      <c r="IO243" s="129"/>
      <c r="IP243" s="129"/>
      <c r="IQ243" s="129"/>
      <c r="IR243" s="129"/>
      <c r="IS243" s="129"/>
      <c r="IT243" s="129"/>
      <c r="IU243" s="129"/>
      <c r="IV243" s="129"/>
      <c r="IW243" s="129"/>
    </row>
    <row r="244" spans="1:257" s="123" customFormat="1" ht="30" customHeight="1" x14ac:dyDescent="0.25">
      <c r="A244" s="64"/>
      <c r="B244" s="64"/>
      <c r="C244" s="64"/>
      <c r="D244" s="64"/>
      <c r="E244" s="64"/>
      <c r="F244" s="64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9"/>
      <c r="DQ244" s="129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9"/>
      <c r="ED244" s="129"/>
      <c r="EE244" s="129"/>
      <c r="EF244" s="129"/>
      <c r="EG244" s="129"/>
      <c r="EH244" s="129"/>
      <c r="EI244" s="129"/>
      <c r="EJ244" s="129"/>
      <c r="EK244" s="129"/>
      <c r="EL244" s="129"/>
      <c r="EM244" s="129"/>
      <c r="EN244" s="129"/>
      <c r="EO244" s="129"/>
      <c r="EP244" s="129"/>
      <c r="EQ244" s="129"/>
      <c r="ER244" s="129"/>
      <c r="ES244" s="129"/>
      <c r="ET244" s="129"/>
      <c r="EU244" s="129"/>
      <c r="EV244" s="129"/>
      <c r="EW244" s="129"/>
      <c r="EX244" s="129"/>
      <c r="EY244" s="129"/>
      <c r="EZ244" s="129"/>
      <c r="FA244" s="129"/>
      <c r="FB244" s="129"/>
      <c r="FC244" s="129"/>
      <c r="FD244" s="129"/>
      <c r="FE244" s="129"/>
      <c r="FF244" s="129"/>
      <c r="FG244" s="129"/>
      <c r="FH244" s="129"/>
      <c r="FI244" s="129"/>
      <c r="FJ244" s="129"/>
      <c r="FK244" s="129"/>
      <c r="FL244" s="129"/>
      <c r="FM244" s="129"/>
      <c r="FN244" s="129"/>
      <c r="FO244" s="129"/>
      <c r="FP244" s="129"/>
      <c r="FQ244" s="129"/>
      <c r="FR244" s="129"/>
      <c r="FS244" s="129"/>
      <c r="FT244" s="129"/>
      <c r="FU244" s="129"/>
      <c r="FV244" s="129"/>
      <c r="FW244" s="129"/>
      <c r="FX244" s="129"/>
      <c r="FY244" s="129"/>
      <c r="FZ244" s="129"/>
      <c r="GA244" s="129"/>
      <c r="GB244" s="129"/>
      <c r="GC244" s="129"/>
      <c r="GD244" s="129"/>
      <c r="GE244" s="129"/>
      <c r="GF244" s="129"/>
      <c r="GG244" s="129"/>
      <c r="GH244" s="129"/>
      <c r="GI244" s="129"/>
      <c r="GJ244" s="129"/>
      <c r="GK244" s="129"/>
      <c r="GL244" s="129"/>
      <c r="GM244" s="129"/>
      <c r="GN244" s="129"/>
      <c r="GO244" s="129"/>
      <c r="GP244" s="129"/>
      <c r="GQ244" s="129"/>
      <c r="GR244" s="129"/>
      <c r="GS244" s="129"/>
      <c r="GT244" s="129"/>
      <c r="GU244" s="129"/>
      <c r="GV244" s="129"/>
      <c r="GW244" s="129"/>
      <c r="GX244" s="129"/>
      <c r="GY244" s="129"/>
      <c r="GZ244" s="129"/>
      <c r="HA244" s="129"/>
      <c r="HB244" s="129"/>
      <c r="HC244" s="129"/>
      <c r="HD244" s="129"/>
      <c r="HE244" s="129"/>
      <c r="HF244" s="129"/>
      <c r="HG244" s="129"/>
      <c r="HH244" s="129"/>
      <c r="HI244" s="129"/>
      <c r="HJ244" s="129"/>
      <c r="HK244" s="129"/>
      <c r="HL244" s="129"/>
      <c r="HM244" s="129"/>
      <c r="HN244" s="129"/>
      <c r="HO244" s="129"/>
      <c r="HP244" s="129"/>
      <c r="HQ244" s="129"/>
      <c r="HR244" s="129"/>
      <c r="HS244" s="129"/>
      <c r="HT244" s="129"/>
      <c r="HU244" s="129"/>
      <c r="HV244" s="129"/>
      <c r="HW244" s="129"/>
      <c r="HX244" s="129"/>
      <c r="HY244" s="129"/>
      <c r="HZ244" s="129"/>
      <c r="IA244" s="129"/>
      <c r="IB244" s="129"/>
      <c r="IC244" s="129"/>
      <c r="ID244" s="129"/>
      <c r="IE244" s="129"/>
      <c r="IF244" s="129"/>
      <c r="IG244" s="129"/>
      <c r="IH244" s="129"/>
      <c r="II244" s="129"/>
      <c r="IJ244" s="129"/>
      <c r="IK244" s="129"/>
      <c r="IL244" s="129"/>
      <c r="IM244" s="129"/>
      <c r="IN244" s="129"/>
      <c r="IO244" s="129"/>
      <c r="IP244" s="129"/>
      <c r="IQ244" s="129"/>
      <c r="IR244" s="129"/>
      <c r="IS244" s="129"/>
      <c r="IT244" s="129"/>
      <c r="IU244" s="129"/>
      <c r="IV244" s="129"/>
      <c r="IW244" s="129"/>
    </row>
    <row r="245" spans="1:257" s="123" customFormat="1" ht="30" customHeight="1" x14ac:dyDescent="0.25">
      <c r="A245" s="64"/>
      <c r="B245" s="64"/>
      <c r="C245" s="64"/>
      <c r="D245" s="64"/>
      <c r="E245" s="64"/>
      <c r="F245" s="64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29"/>
      <c r="DF245" s="129"/>
      <c r="DG245" s="129"/>
      <c r="DH245" s="129"/>
      <c r="DI245" s="129"/>
      <c r="DJ245" s="129"/>
      <c r="DK245" s="129"/>
      <c r="DL245" s="129"/>
      <c r="DM245" s="129"/>
      <c r="DN245" s="129"/>
      <c r="DO245" s="129"/>
      <c r="DP245" s="129"/>
      <c r="DQ245" s="129"/>
      <c r="DR245" s="129"/>
      <c r="DS245" s="129"/>
      <c r="DT245" s="129"/>
      <c r="DU245" s="129"/>
      <c r="DV245" s="129"/>
      <c r="DW245" s="129"/>
      <c r="DX245" s="129"/>
      <c r="DY245" s="129"/>
      <c r="DZ245" s="129"/>
      <c r="EA245" s="129"/>
      <c r="EB245" s="129"/>
      <c r="EC245" s="129"/>
      <c r="ED245" s="129"/>
      <c r="EE245" s="129"/>
      <c r="EF245" s="129"/>
      <c r="EG245" s="129"/>
      <c r="EH245" s="129"/>
      <c r="EI245" s="129"/>
      <c r="EJ245" s="129"/>
      <c r="EK245" s="129"/>
      <c r="EL245" s="129"/>
      <c r="EM245" s="129"/>
      <c r="EN245" s="129"/>
      <c r="EO245" s="129"/>
      <c r="EP245" s="129"/>
      <c r="EQ245" s="129"/>
      <c r="ER245" s="129"/>
      <c r="ES245" s="129"/>
      <c r="ET245" s="129"/>
      <c r="EU245" s="129"/>
      <c r="EV245" s="129"/>
      <c r="EW245" s="129"/>
      <c r="EX245" s="129"/>
      <c r="EY245" s="129"/>
      <c r="EZ245" s="129"/>
      <c r="FA245" s="129"/>
      <c r="FB245" s="129"/>
      <c r="FC245" s="129"/>
      <c r="FD245" s="129"/>
      <c r="FE245" s="129"/>
      <c r="FF245" s="129"/>
      <c r="FG245" s="129"/>
      <c r="FH245" s="129"/>
      <c r="FI245" s="129"/>
      <c r="FJ245" s="129"/>
      <c r="FK245" s="129"/>
      <c r="FL245" s="129"/>
      <c r="FM245" s="129"/>
      <c r="FN245" s="129"/>
      <c r="FO245" s="129"/>
      <c r="FP245" s="129"/>
      <c r="FQ245" s="129"/>
      <c r="FR245" s="129"/>
      <c r="FS245" s="129"/>
      <c r="FT245" s="129"/>
      <c r="FU245" s="129"/>
      <c r="FV245" s="129"/>
      <c r="FW245" s="129"/>
      <c r="FX245" s="129"/>
      <c r="FY245" s="129"/>
      <c r="FZ245" s="129"/>
      <c r="GA245" s="129"/>
      <c r="GB245" s="129"/>
      <c r="GC245" s="129"/>
      <c r="GD245" s="129"/>
      <c r="GE245" s="129"/>
      <c r="GF245" s="129"/>
      <c r="GG245" s="129"/>
      <c r="GH245" s="129"/>
      <c r="GI245" s="129"/>
      <c r="GJ245" s="129"/>
      <c r="GK245" s="129"/>
      <c r="GL245" s="129"/>
      <c r="GM245" s="129"/>
      <c r="GN245" s="129"/>
      <c r="GO245" s="129"/>
      <c r="GP245" s="129"/>
      <c r="GQ245" s="129"/>
      <c r="GR245" s="129"/>
      <c r="GS245" s="129"/>
      <c r="GT245" s="129"/>
      <c r="GU245" s="129"/>
      <c r="GV245" s="129"/>
      <c r="GW245" s="129"/>
      <c r="GX245" s="129"/>
      <c r="GY245" s="129"/>
      <c r="GZ245" s="129"/>
      <c r="HA245" s="129"/>
      <c r="HB245" s="129"/>
      <c r="HC245" s="129"/>
      <c r="HD245" s="129"/>
      <c r="HE245" s="129"/>
      <c r="HF245" s="129"/>
      <c r="HG245" s="129"/>
      <c r="HH245" s="129"/>
      <c r="HI245" s="129"/>
      <c r="HJ245" s="129"/>
      <c r="HK245" s="129"/>
      <c r="HL245" s="129"/>
      <c r="HM245" s="129"/>
      <c r="HN245" s="129"/>
      <c r="HO245" s="129"/>
      <c r="HP245" s="129"/>
      <c r="HQ245" s="129"/>
      <c r="HR245" s="129"/>
      <c r="HS245" s="129"/>
      <c r="HT245" s="129"/>
      <c r="HU245" s="129"/>
      <c r="HV245" s="129"/>
      <c r="HW245" s="129"/>
      <c r="HX245" s="129"/>
      <c r="HY245" s="129"/>
      <c r="HZ245" s="129"/>
      <c r="IA245" s="129"/>
      <c r="IB245" s="129"/>
      <c r="IC245" s="129"/>
      <c r="ID245" s="129"/>
      <c r="IE245" s="129"/>
      <c r="IF245" s="129"/>
      <c r="IG245" s="129"/>
      <c r="IH245" s="129"/>
      <c r="II245" s="129"/>
      <c r="IJ245" s="129"/>
      <c r="IK245" s="129"/>
      <c r="IL245" s="129"/>
      <c r="IM245" s="129"/>
      <c r="IN245" s="129"/>
      <c r="IO245" s="129"/>
      <c r="IP245" s="129"/>
      <c r="IQ245" s="129"/>
      <c r="IR245" s="129"/>
      <c r="IS245" s="129"/>
      <c r="IT245" s="129"/>
      <c r="IU245" s="129"/>
      <c r="IV245" s="129"/>
      <c r="IW245" s="129"/>
    </row>
    <row r="246" spans="1:257" s="123" customFormat="1" ht="30" customHeight="1" x14ac:dyDescent="0.25">
      <c r="A246" s="64"/>
      <c r="B246" s="64"/>
      <c r="C246" s="64"/>
      <c r="D246" s="64"/>
      <c r="E246" s="64"/>
      <c r="F246" s="64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9"/>
      <c r="DQ246" s="129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9"/>
      <c r="ES246" s="129"/>
      <c r="ET246" s="129"/>
      <c r="EU246" s="129"/>
      <c r="EV246" s="129"/>
      <c r="EW246" s="129"/>
      <c r="EX246" s="129"/>
      <c r="EY246" s="129"/>
      <c r="EZ246" s="129"/>
      <c r="FA246" s="129"/>
      <c r="FB246" s="129"/>
      <c r="FC246" s="129"/>
      <c r="FD246" s="129"/>
      <c r="FE246" s="129"/>
      <c r="FF246" s="129"/>
      <c r="FG246" s="129"/>
      <c r="FH246" s="129"/>
      <c r="FI246" s="129"/>
      <c r="FJ246" s="129"/>
      <c r="FK246" s="129"/>
      <c r="FL246" s="129"/>
      <c r="FM246" s="129"/>
      <c r="FN246" s="129"/>
      <c r="FO246" s="129"/>
      <c r="FP246" s="129"/>
      <c r="FQ246" s="129"/>
      <c r="FR246" s="129"/>
      <c r="FS246" s="129"/>
      <c r="FT246" s="129"/>
      <c r="FU246" s="129"/>
      <c r="FV246" s="129"/>
      <c r="FW246" s="129"/>
      <c r="FX246" s="129"/>
      <c r="FY246" s="129"/>
      <c r="FZ246" s="129"/>
      <c r="GA246" s="129"/>
      <c r="GB246" s="129"/>
      <c r="GC246" s="129"/>
      <c r="GD246" s="129"/>
      <c r="GE246" s="129"/>
      <c r="GF246" s="129"/>
      <c r="GG246" s="129"/>
      <c r="GH246" s="129"/>
      <c r="GI246" s="129"/>
      <c r="GJ246" s="129"/>
      <c r="GK246" s="129"/>
      <c r="GL246" s="129"/>
      <c r="GM246" s="129"/>
      <c r="GN246" s="129"/>
      <c r="GO246" s="129"/>
      <c r="GP246" s="129"/>
      <c r="GQ246" s="129"/>
      <c r="GR246" s="129"/>
      <c r="GS246" s="129"/>
      <c r="GT246" s="129"/>
      <c r="GU246" s="129"/>
      <c r="GV246" s="129"/>
      <c r="GW246" s="129"/>
      <c r="GX246" s="129"/>
      <c r="GY246" s="129"/>
      <c r="GZ246" s="129"/>
      <c r="HA246" s="129"/>
      <c r="HB246" s="129"/>
      <c r="HC246" s="129"/>
      <c r="HD246" s="129"/>
      <c r="HE246" s="129"/>
      <c r="HF246" s="129"/>
      <c r="HG246" s="129"/>
      <c r="HH246" s="129"/>
      <c r="HI246" s="129"/>
      <c r="HJ246" s="129"/>
      <c r="HK246" s="129"/>
      <c r="HL246" s="129"/>
      <c r="HM246" s="129"/>
      <c r="HN246" s="129"/>
      <c r="HO246" s="129"/>
      <c r="HP246" s="129"/>
      <c r="HQ246" s="129"/>
      <c r="HR246" s="129"/>
      <c r="HS246" s="129"/>
      <c r="HT246" s="129"/>
      <c r="HU246" s="129"/>
      <c r="HV246" s="129"/>
      <c r="HW246" s="129"/>
      <c r="HX246" s="129"/>
      <c r="HY246" s="129"/>
      <c r="HZ246" s="129"/>
      <c r="IA246" s="129"/>
      <c r="IB246" s="129"/>
      <c r="IC246" s="129"/>
      <c r="ID246" s="129"/>
      <c r="IE246" s="129"/>
      <c r="IF246" s="129"/>
      <c r="IG246" s="129"/>
      <c r="IH246" s="129"/>
      <c r="II246" s="129"/>
      <c r="IJ246" s="129"/>
      <c r="IK246" s="129"/>
      <c r="IL246" s="129"/>
      <c r="IM246" s="129"/>
      <c r="IN246" s="129"/>
      <c r="IO246" s="129"/>
      <c r="IP246" s="129"/>
      <c r="IQ246" s="129"/>
      <c r="IR246" s="129"/>
      <c r="IS246" s="129"/>
      <c r="IT246" s="129"/>
      <c r="IU246" s="129"/>
      <c r="IV246" s="129"/>
      <c r="IW246" s="129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101:B101"/>
    <mergeCell ref="A102:E102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2060"/>
    <pageSetUpPr fitToPage="1"/>
  </sheetPr>
  <dimension ref="A1:J245"/>
  <sheetViews>
    <sheetView topLeftCell="A16" zoomScale="70" zoomScaleNormal="70" workbookViewId="0">
      <selection activeCell="I34" sqref="I34:J34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127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1935</v>
      </c>
    </row>
    <row r="7" spans="1:10" x14ac:dyDescent="0.25">
      <c r="A7" t="s">
        <v>8</v>
      </c>
      <c r="C7" s="20">
        <v>236.8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43839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27374.18</v>
      </c>
      <c r="F21" s="202"/>
      <c r="G21" s="202">
        <v>12309.01</v>
      </c>
      <c r="H21" s="202"/>
      <c r="I21" s="197">
        <f>SUM(E21-G21)</f>
        <v>15065.17</v>
      </c>
      <c r="J21" s="197"/>
    </row>
    <row r="22" spans="1:10" ht="18" customHeight="1" x14ac:dyDescent="0.25">
      <c r="A22" s="85"/>
      <c r="B22" s="27" t="s">
        <v>128</v>
      </c>
      <c r="C22" s="28"/>
      <c r="D22" s="28"/>
      <c r="E22" s="28"/>
      <c r="F22" s="28"/>
      <c r="G22" s="28"/>
      <c r="H22" s="29"/>
      <c r="I22" s="86"/>
      <c r="J22" s="29">
        <v>46526.57</v>
      </c>
    </row>
    <row r="23" spans="1:10" x14ac:dyDescent="0.25">
      <c r="A23" s="26" t="s">
        <v>24</v>
      </c>
    </row>
    <row r="24" spans="1:10" ht="10.5" customHeight="1" x14ac:dyDescent="0.25"/>
    <row r="25" spans="1:10" ht="65.45" customHeight="1" x14ac:dyDescent="0.25">
      <c r="A25" s="112" t="s">
        <v>25</v>
      </c>
      <c r="B25" s="201" t="s">
        <v>26</v>
      </c>
      <c r="C25" s="201"/>
      <c r="D25" s="201"/>
      <c r="E25" s="201"/>
      <c r="F25" s="112" t="s">
        <v>27</v>
      </c>
      <c r="G25" s="201" t="s">
        <v>28</v>
      </c>
      <c r="H25" s="201"/>
      <c r="I25" s="201" t="s">
        <v>29</v>
      </c>
      <c r="J25" s="201"/>
    </row>
    <row r="26" spans="1:10" ht="30" customHeight="1" x14ac:dyDescent="0.25">
      <c r="A26" s="30">
        <v>1</v>
      </c>
      <c r="B26" s="195" t="s">
        <v>30</v>
      </c>
      <c r="C26" s="195"/>
      <c r="D26" s="195"/>
      <c r="E26" s="195"/>
      <c r="F26" s="113" t="s">
        <v>14</v>
      </c>
      <c r="G26" s="199">
        <v>5</v>
      </c>
      <c r="H26" s="199"/>
      <c r="I26" s="197">
        <f>G26*$C$7*12</f>
        <v>14208</v>
      </c>
      <c r="J26" s="197"/>
    </row>
    <row r="27" spans="1:10" ht="45" customHeight="1" x14ac:dyDescent="0.25">
      <c r="A27" s="30">
        <v>2</v>
      </c>
      <c r="B27" s="195" t="s">
        <v>31</v>
      </c>
      <c r="C27" s="195"/>
      <c r="D27" s="195"/>
      <c r="E27" s="195"/>
      <c r="F27" s="113" t="s">
        <v>14</v>
      </c>
      <c r="G27" s="199">
        <v>0</v>
      </c>
      <c r="H27" s="199"/>
      <c r="I27" s="197">
        <f t="shared" ref="I27:I34" si="0">G27*$C$7*12</f>
        <v>0</v>
      </c>
      <c r="J27" s="197"/>
    </row>
    <row r="28" spans="1:10" ht="30" customHeight="1" x14ac:dyDescent="0.25">
      <c r="A28" s="30">
        <v>3</v>
      </c>
      <c r="B28" s="195" t="s">
        <v>32</v>
      </c>
      <c r="C28" s="195"/>
      <c r="D28" s="195"/>
      <c r="E28" s="195"/>
      <c r="F28" s="113" t="s">
        <v>14</v>
      </c>
      <c r="G28" s="196">
        <v>1.1000000000000001</v>
      </c>
      <c r="H28" s="196"/>
      <c r="I28" s="197">
        <f t="shared" si="0"/>
        <v>3125.76</v>
      </c>
      <c r="J28" s="197"/>
    </row>
    <row r="29" spans="1:10" ht="30" customHeight="1" x14ac:dyDescent="0.25">
      <c r="A29" s="30">
        <v>4</v>
      </c>
      <c r="B29" s="195" t="s">
        <v>60</v>
      </c>
      <c r="C29" s="195"/>
      <c r="D29" s="195"/>
      <c r="E29" s="195"/>
      <c r="F29" s="113" t="s">
        <v>14</v>
      </c>
      <c r="G29" s="196">
        <v>0.1</v>
      </c>
      <c r="H29" s="196"/>
      <c r="I29" s="197">
        <f t="shared" si="0"/>
        <v>284.16000000000003</v>
      </c>
      <c r="J29" s="197"/>
    </row>
    <row r="30" spans="1:10" ht="15" customHeight="1" x14ac:dyDescent="0.25">
      <c r="A30" s="30">
        <v>6</v>
      </c>
      <c r="B30" s="195" t="s">
        <v>57</v>
      </c>
      <c r="C30" s="195"/>
      <c r="D30" s="195"/>
      <c r="E30" s="195"/>
      <c r="F30" s="113" t="s">
        <v>14</v>
      </c>
      <c r="G30" s="196">
        <v>0</v>
      </c>
      <c r="H30" s="196"/>
      <c r="I30" s="197">
        <f t="shared" si="0"/>
        <v>0</v>
      </c>
      <c r="J30" s="197"/>
    </row>
    <row r="31" spans="1:10" ht="25.15" customHeight="1" x14ac:dyDescent="0.25">
      <c r="A31" s="30">
        <v>7</v>
      </c>
      <c r="B31" s="195" t="s">
        <v>36</v>
      </c>
      <c r="C31" s="195"/>
      <c r="D31" s="195"/>
      <c r="E31" s="195"/>
      <c r="F31" s="113" t="s">
        <v>14</v>
      </c>
      <c r="G31" s="196">
        <v>0.48</v>
      </c>
      <c r="H31" s="196"/>
      <c r="I31" s="197">
        <f t="shared" si="0"/>
        <v>1363.9680000000001</v>
      </c>
      <c r="J31" s="197"/>
    </row>
    <row r="32" spans="1:10" ht="25.15" customHeight="1" x14ac:dyDescent="0.25">
      <c r="A32" s="30">
        <v>8</v>
      </c>
      <c r="B32" s="195" t="s">
        <v>37</v>
      </c>
      <c r="C32" s="195"/>
      <c r="D32" s="195"/>
      <c r="E32" s="195"/>
      <c r="F32" s="113" t="s">
        <v>14</v>
      </c>
      <c r="G32" s="196">
        <v>0.3</v>
      </c>
      <c r="H32" s="196"/>
      <c r="I32" s="197">
        <f t="shared" si="0"/>
        <v>852.48</v>
      </c>
      <c r="J32" s="197"/>
    </row>
    <row r="33" spans="1:10" ht="25.15" customHeight="1" x14ac:dyDescent="0.25">
      <c r="A33" s="30">
        <v>9</v>
      </c>
      <c r="B33" s="195" t="s">
        <v>38</v>
      </c>
      <c r="C33" s="195"/>
      <c r="D33" s="195"/>
      <c r="E33" s="195"/>
      <c r="F33" s="113" t="s">
        <v>14</v>
      </c>
      <c r="G33" s="196">
        <v>0.23</v>
      </c>
      <c r="H33" s="196"/>
      <c r="I33" s="197">
        <f t="shared" si="0"/>
        <v>653.5680000000001</v>
      </c>
      <c r="J33" s="197"/>
    </row>
    <row r="34" spans="1:10" ht="25.15" customHeight="1" x14ac:dyDescent="0.25">
      <c r="A34" s="30">
        <v>10</v>
      </c>
      <c r="B34" s="195" t="s">
        <v>39</v>
      </c>
      <c r="C34" s="195"/>
      <c r="D34" s="195"/>
      <c r="E34" s="195"/>
      <c r="F34" s="113" t="s">
        <v>14</v>
      </c>
      <c r="G34" s="196">
        <v>1.89</v>
      </c>
      <c r="H34" s="196"/>
      <c r="I34" s="197">
        <f t="shared" si="0"/>
        <v>5370.6239999999998</v>
      </c>
      <c r="J34" s="197"/>
    </row>
    <row r="35" spans="1:10" ht="25.15" customHeight="1" x14ac:dyDescent="0.25">
      <c r="A35" s="113"/>
      <c r="B35" s="198" t="s">
        <v>40</v>
      </c>
      <c r="C35" s="198"/>
      <c r="D35" s="198"/>
      <c r="E35" s="198"/>
      <c r="F35" s="113"/>
      <c r="G35" s="199">
        <f>SUM(G26:H34)</f>
        <v>9.1</v>
      </c>
      <c r="H35" s="199"/>
      <c r="I35" s="197">
        <f>SUM(I26:J34)</f>
        <v>25858.560000000001</v>
      </c>
      <c r="J35" s="197"/>
    </row>
    <row r="36" spans="1:10" ht="25.15" customHeight="1" x14ac:dyDescent="0.25">
      <c r="A36" s="31"/>
      <c r="B36" s="31"/>
      <c r="C36" s="31"/>
      <c r="D36" s="31"/>
      <c r="E36" s="31"/>
      <c r="F36" s="31"/>
    </row>
    <row r="37" spans="1:10" x14ac:dyDescent="0.25">
      <c r="A37" s="31"/>
      <c r="B37" s="31"/>
      <c r="C37" s="31"/>
      <c r="D37" s="31"/>
      <c r="E37" s="31"/>
      <c r="F37" s="31"/>
    </row>
    <row r="38" spans="1:10" ht="20.25" x14ac:dyDescent="0.3">
      <c r="A38" s="177" t="s">
        <v>41</v>
      </c>
      <c r="B38" s="177"/>
      <c r="C38" s="177"/>
      <c r="D38" s="177"/>
      <c r="E38" s="177"/>
      <c r="F38" s="177"/>
    </row>
    <row r="39" spans="1:10" x14ac:dyDescent="0.25">
      <c r="A39" s="31"/>
      <c r="B39" s="31"/>
      <c r="C39" s="31"/>
      <c r="D39" s="31"/>
      <c r="E39" s="31"/>
      <c r="F39" s="31"/>
    </row>
    <row r="40" spans="1:10" ht="18" x14ac:dyDescent="0.25">
      <c r="A40" s="32" t="s">
        <v>864</v>
      </c>
      <c r="B40" s="31"/>
      <c r="C40" s="31"/>
      <c r="D40" s="31"/>
      <c r="E40" s="31"/>
      <c r="F40" s="31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213</v>
      </c>
      <c r="B42" s="31"/>
      <c r="C42" s="31"/>
      <c r="D42" s="31"/>
      <c r="E42" s="31"/>
      <c r="F42" s="31"/>
    </row>
    <row r="43" spans="1:10" ht="15.75" thickBot="1" x14ac:dyDescent="0.3">
      <c r="A43" s="31"/>
      <c r="B43" s="31"/>
      <c r="C43" s="31"/>
      <c r="D43" s="31"/>
      <c r="E43" s="31"/>
      <c r="F43" s="31"/>
    </row>
    <row r="44" spans="1:10" ht="34.5" thickBot="1" x14ac:dyDescent="0.3">
      <c r="A44" s="33" t="s">
        <v>42</v>
      </c>
      <c r="B44" s="34" t="s">
        <v>43</v>
      </c>
      <c r="C44" s="34" t="s">
        <v>44</v>
      </c>
      <c r="D44" s="34" t="s">
        <v>45</v>
      </c>
      <c r="E44" s="34" t="s">
        <v>46</v>
      </c>
      <c r="F44" s="35" t="s">
        <v>47</v>
      </c>
    </row>
    <row r="45" spans="1:10" x14ac:dyDescent="0.25">
      <c r="A45" s="36" t="s">
        <v>865</v>
      </c>
      <c r="B45" s="37" t="s">
        <v>256</v>
      </c>
      <c r="C45" s="38"/>
      <c r="D45" s="39">
        <v>395</v>
      </c>
      <c r="E45" s="38"/>
      <c r="F45" s="38"/>
    </row>
    <row r="46" spans="1:10" x14ac:dyDescent="0.25">
      <c r="A46" s="36" t="s">
        <v>389</v>
      </c>
      <c r="B46" s="37" t="s">
        <v>48</v>
      </c>
      <c r="C46" s="39">
        <v>410</v>
      </c>
      <c r="D46" s="38"/>
      <c r="E46" s="38"/>
      <c r="F46" s="38"/>
    </row>
    <row r="47" spans="1:10" s="123" customFormat="1" ht="30" customHeight="1" x14ac:dyDescent="0.25">
      <c r="A47" s="36" t="s">
        <v>215</v>
      </c>
      <c r="B47" s="37" t="s">
        <v>216</v>
      </c>
      <c r="C47" s="39">
        <v>395</v>
      </c>
      <c r="D47" s="38"/>
      <c r="E47" s="38"/>
      <c r="F47" s="38"/>
    </row>
    <row r="48" spans="1:10" s="123" customFormat="1" ht="30" customHeight="1" x14ac:dyDescent="0.25">
      <c r="A48" s="36" t="s">
        <v>254</v>
      </c>
      <c r="B48" s="37" t="s">
        <v>216</v>
      </c>
      <c r="C48" s="39">
        <v>395</v>
      </c>
      <c r="D48" s="38"/>
      <c r="E48" s="38"/>
      <c r="F48" s="38"/>
    </row>
    <row r="49" spans="1:6" s="123" customFormat="1" ht="30" customHeight="1" x14ac:dyDescent="0.25">
      <c r="A49" s="36" t="s">
        <v>441</v>
      </c>
      <c r="B49" s="37" t="s">
        <v>216</v>
      </c>
      <c r="C49" s="39">
        <v>353.5</v>
      </c>
      <c r="D49" s="38"/>
      <c r="E49" s="38"/>
      <c r="F49" s="38"/>
    </row>
    <row r="50" spans="1:6" s="123" customFormat="1" ht="30" customHeight="1" x14ac:dyDescent="0.25">
      <c r="A50" s="36" t="s">
        <v>218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260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483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264</v>
      </c>
      <c r="B53" s="37" t="s">
        <v>216</v>
      </c>
      <c r="C53" s="40">
        <v>1185</v>
      </c>
      <c r="D53" s="38"/>
      <c r="E53" s="38"/>
      <c r="F53" s="38"/>
    </row>
    <row r="54" spans="1:6" s="123" customFormat="1" ht="30" customHeight="1" x14ac:dyDescent="0.25">
      <c r="A54" s="36" t="s">
        <v>265</v>
      </c>
      <c r="B54" s="37" t="s">
        <v>216</v>
      </c>
      <c r="C54" s="39">
        <v>987.5</v>
      </c>
      <c r="D54" s="38"/>
      <c r="E54" s="38"/>
      <c r="F54" s="38"/>
    </row>
    <row r="55" spans="1:6" s="123" customFormat="1" ht="30" customHeight="1" x14ac:dyDescent="0.25">
      <c r="A55" s="36" t="s">
        <v>541</v>
      </c>
      <c r="B55" s="37" t="s">
        <v>284</v>
      </c>
      <c r="C55" s="38"/>
      <c r="D55" s="39">
        <v>790</v>
      </c>
      <c r="E55" s="38"/>
      <c r="F55" s="38"/>
    </row>
    <row r="56" spans="1:6" s="123" customFormat="1" ht="30" customHeight="1" x14ac:dyDescent="0.25">
      <c r="A56" s="36" t="s">
        <v>268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270</v>
      </c>
      <c r="B57" s="37" t="s">
        <v>51</v>
      </c>
      <c r="C57" s="39">
        <v>395</v>
      </c>
      <c r="D57" s="38"/>
      <c r="E57" s="38"/>
      <c r="F57" s="38"/>
    </row>
    <row r="58" spans="1:6" s="123" customFormat="1" ht="30" customHeight="1" x14ac:dyDescent="0.25">
      <c r="A58" s="36" t="s">
        <v>272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276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thickBot="1" x14ac:dyDescent="0.3">
      <c r="A60" s="36" t="s">
        <v>281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178" t="s">
        <v>52</v>
      </c>
      <c r="B61" s="178"/>
      <c r="C61" s="41">
        <v>14588.5</v>
      </c>
      <c r="D61" s="41">
        <v>1185</v>
      </c>
      <c r="E61" s="163"/>
      <c r="F61" s="163"/>
    </row>
    <row r="62" spans="1:6" s="123" customFormat="1" ht="30" customHeight="1" x14ac:dyDescent="0.25">
      <c r="A62" s="194" t="s">
        <v>22</v>
      </c>
      <c r="B62" s="194"/>
      <c r="C62" s="194"/>
      <c r="D62" s="194"/>
      <c r="E62" s="194"/>
      <c r="F62" s="108">
        <v>15773.5</v>
      </c>
    </row>
    <row r="63" spans="1:6" s="123" customFormat="1" ht="30" customHeight="1" x14ac:dyDescent="0.25">
      <c r="A63" s="31"/>
      <c r="B63" s="31"/>
      <c r="C63" s="31"/>
      <c r="D63" s="31"/>
      <c r="E63" s="31"/>
      <c r="F63" s="31"/>
    </row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</sheetData>
  <mergeCells count="53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I34:J34"/>
    <mergeCell ref="B35:E35"/>
    <mergeCell ref="G35:H35"/>
    <mergeCell ref="I35:J35"/>
    <mergeCell ref="B32:E32"/>
    <mergeCell ref="G32:H32"/>
    <mergeCell ref="I32:J32"/>
    <mergeCell ref="B33:E33"/>
    <mergeCell ref="G33:H33"/>
    <mergeCell ref="I33:J33"/>
    <mergeCell ref="A38:F38"/>
    <mergeCell ref="A61:B61"/>
    <mergeCell ref="A62:E62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A1:M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" customWidth="1"/>
    <col min="7" max="7" width="8.7109375" customWidth="1"/>
    <col min="8" max="8" width="4.140625" customWidth="1"/>
    <col min="9" max="9" width="13.140625" customWidth="1"/>
    <col min="10" max="10" width="12.7109375" customWidth="1"/>
    <col min="11" max="11" width="10.140625" customWidth="1"/>
    <col min="12" max="1025" width="9" customWidth="1"/>
  </cols>
  <sheetData>
    <row r="1" spans="1:13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3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68</v>
      </c>
      <c r="I2" s="206"/>
      <c r="J2" s="206"/>
    </row>
    <row r="3" spans="1:13" ht="11.25" customHeight="1" x14ac:dyDescent="0.25"/>
    <row r="4" spans="1:13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3" ht="11.25" customHeight="1" x14ac:dyDescent="0.25">
      <c r="A5" s="18"/>
    </row>
    <row r="6" spans="1:13" x14ac:dyDescent="0.25">
      <c r="A6" t="s">
        <v>6</v>
      </c>
      <c r="C6" s="117"/>
      <c r="D6" s="19"/>
      <c r="E6" s="208" t="s">
        <v>7</v>
      </c>
      <c r="F6" s="208"/>
      <c r="G6" s="208"/>
      <c r="I6" s="20">
        <v>1988</v>
      </c>
    </row>
    <row r="7" spans="1:13" x14ac:dyDescent="0.25">
      <c r="A7" t="s">
        <v>8</v>
      </c>
      <c r="C7" s="20">
        <v>1461.2</v>
      </c>
      <c r="D7" s="19" t="s">
        <v>9</v>
      </c>
      <c r="E7" s="208" t="s">
        <v>10</v>
      </c>
      <c r="F7" s="208"/>
      <c r="G7" s="208"/>
      <c r="I7" s="20">
        <v>5</v>
      </c>
    </row>
    <row r="8" spans="1:13" x14ac:dyDescent="0.25">
      <c r="C8" s="114"/>
      <c r="E8" s="208" t="s">
        <v>11</v>
      </c>
      <c r="F8" s="208"/>
      <c r="G8" s="208"/>
      <c r="I8" s="20">
        <v>30</v>
      </c>
    </row>
    <row r="9" spans="1:13" ht="10.5" customHeight="1" x14ac:dyDescent="0.25"/>
    <row r="10" spans="1:13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3" ht="12.75" customHeight="1" x14ac:dyDescent="0.25">
      <c r="H11" s="21"/>
      <c r="I11" s="140">
        <v>43556</v>
      </c>
      <c r="J11" s="140">
        <v>43922</v>
      </c>
    </row>
    <row r="12" spans="1:13" x14ac:dyDescent="0.25">
      <c r="A12" t="s">
        <v>13</v>
      </c>
      <c r="G12" t="s">
        <v>14</v>
      </c>
      <c r="H12" s="22"/>
      <c r="I12" s="132">
        <v>18.27</v>
      </c>
      <c r="J12" s="132">
        <v>19.18</v>
      </c>
    </row>
    <row r="13" spans="1:13" x14ac:dyDescent="0.25">
      <c r="H13" s="22"/>
      <c r="I13" s="42"/>
      <c r="J13" s="25"/>
    </row>
    <row r="14" spans="1:13" x14ac:dyDescent="0.25">
      <c r="H14" s="22"/>
      <c r="I14" s="42"/>
      <c r="J14" s="43"/>
    </row>
    <row r="15" spans="1:13" ht="15.75" customHeight="1" x14ac:dyDescent="0.25">
      <c r="I15" s="43"/>
      <c r="J15" s="43"/>
    </row>
    <row r="16" spans="1:13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  <c r="M16">
        <v>0</v>
      </c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341664.11</v>
      </c>
      <c r="F21" s="202"/>
      <c r="G21" s="202">
        <v>321264.03999999998</v>
      </c>
      <c r="H21" s="202"/>
      <c r="I21" s="197">
        <f>SUM(E21-G21)</f>
        <v>20400.070000000007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9"/>
      <c r="E24" s="44"/>
      <c r="F24" s="44"/>
      <c r="G24" s="44"/>
      <c r="H24" s="45"/>
      <c r="I24" s="27"/>
      <c r="J24" s="29">
        <v>28314.13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81">
        <v>5.9</v>
      </c>
      <c r="H28" s="181"/>
      <c r="I28" s="197">
        <f>G28*$C$7*12</f>
        <v>103452.95999999999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81">
        <v>4.63</v>
      </c>
      <c r="H29" s="181"/>
      <c r="I29" s="197">
        <f>G29*$C$7*12</f>
        <v>81184.271999999997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85">
        <v>1.1000000000000001</v>
      </c>
      <c r="H30" s="185"/>
      <c r="I30" s="197">
        <f>G30*$C$7*12</f>
        <v>19287.840000000004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10">
        <v>2.4</v>
      </c>
      <c r="H31" s="211"/>
      <c r="I31" s="197">
        <f t="shared" ref="I31:I37" si="0">G31*$C$7*12</f>
        <v>42082.559999999998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85">
        <v>0</v>
      </c>
      <c r="H32" s="185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85">
        <v>2.2599999999999998</v>
      </c>
      <c r="H33" s="185"/>
      <c r="I33" s="197">
        <f t="shared" si="0"/>
        <v>39627.743999999999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85">
        <v>0.48</v>
      </c>
      <c r="H34" s="185"/>
      <c r="I34" s="197">
        <f t="shared" si="0"/>
        <v>8416.5119999999988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85">
        <v>0.33</v>
      </c>
      <c r="H35" s="185"/>
      <c r="I35" s="197">
        <f t="shared" si="0"/>
        <v>5786.3520000000008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85">
        <v>0.23</v>
      </c>
      <c r="H36" s="185"/>
      <c r="I36" s="197">
        <f t="shared" si="0"/>
        <v>4032.9120000000003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85">
        <v>1.85</v>
      </c>
      <c r="H37" s="185"/>
      <c r="I37" s="197">
        <f t="shared" si="0"/>
        <v>32438.640000000003</v>
      </c>
      <c r="J37" s="197"/>
    </row>
    <row r="38" spans="1:10" ht="22.5" customHeight="1" x14ac:dyDescent="0.25">
      <c r="A38" s="113"/>
      <c r="B38" s="198" t="s">
        <v>40</v>
      </c>
      <c r="C38" s="198"/>
      <c r="D38" s="198"/>
      <c r="E38" s="198"/>
      <c r="F38" s="113"/>
      <c r="G38" s="181"/>
      <c r="H38" s="181"/>
      <c r="I38" s="197">
        <f>I28+I29+I30+I31+I32+I33+I34+I35+I36+I37</f>
        <v>336309.79200000002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154"/>
      <c r="B41" s="154"/>
      <c r="C41" s="154"/>
      <c r="D41" s="154"/>
      <c r="E41" s="154"/>
      <c r="F41" s="154"/>
    </row>
    <row r="42" spans="1:10" ht="18" x14ac:dyDescent="0.25">
      <c r="A42" s="32" t="s">
        <v>536</v>
      </c>
      <c r="B42" s="154"/>
      <c r="C42" s="154"/>
      <c r="D42" s="154"/>
      <c r="E42" s="154"/>
      <c r="F42" s="154"/>
    </row>
    <row r="43" spans="1:10" x14ac:dyDescent="0.25">
      <c r="A43" s="154"/>
      <c r="B43" s="154"/>
      <c r="C43" s="154"/>
      <c r="D43" s="154"/>
      <c r="E43" s="154"/>
      <c r="F43" s="154"/>
    </row>
    <row r="44" spans="1:10" ht="18" x14ac:dyDescent="0.25">
      <c r="A44" s="32" t="s">
        <v>213</v>
      </c>
      <c r="B44" s="154"/>
      <c r="C44" s="154"/>
      <c r="D44" s="154"/>
      <c r="E44" s="154"/>
      <c r="F44" s="154"/>
    </row>
    <row r="45" spans="1:10" ht="15.75" thickBot="1" x14ac:dyDescent="0.3">
      <c r="A45" s="154"/>
      <c r="B45" s="154"/>
      <c r="C45" s="154"/>
      <c r="D45" s="154"/>
      <c r="E45" s="154"/>
      <c r="F45" s="154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285</v>
      </c>
      <c r="B47" s="37" t="s">
        <v>271</v>
      </c>
      <c r="C47" s="38"/>
      <c r="D47" s="39">
        <v>395</v>
      </c>
      <c r="E47" s="38"/>
      <c r="F47" s="38"/>
    </row>
    <row r="48" spans="1:10" s="123" customFormat="1" ht="17.45" customHeight="1" x14ac:dyDescent="0.25">
      <c r="A48" s="36" t="s">
        <v>537</v>
      </c>
      <c r="B48" s="37" t="s">
        <v>490</v>
      </c>
      <c r="C48" s="38"/>
      <c r="D48" s="38"/>
      <c r="E48" s="39">
        <v>400</v>
      </c>
      <c r="F48" s="38"/>
    </row>
    <row r="49" spans="1:6" s="123" customFormat="1" ht="19.899999999999999" customHeight="1" x14ac:dyDescent="0.25">
      <c r="A49" s="36" t="s">
        <v>234</v>
      </c>
      <c r="B49" s="37" t="s">
        <v>235</v>
      </c>
      <c r="C49" s="38"/>
      <c r="D49" s="39">
        <v>197.5</v>
      </c>
      <c r="E49" s="38"/>
      <c r="F49" s="38"/>
    </row>
    <row r="50" spans="1:6" s="123" customFormat="1" ht="19.899999999999999" customHeight="1" x14ac:dyDescent="0.25">
      <c r="A50" s="36" t="s">
        <v>473</v>
      </c>
      <c r="B50" s="37" t="s">
        <v>356</v>
      </c>
      <c r="C50" s="38"/>
      <c r="D50" s="39">
        <v>790</v>
      </c>
      <c r="E50" s="38"/>
      <c r="F50" s="38"/>
    </row>
    <row r="51" spans="1:6" s="123" customFormat="1" ht="20.45" customHeight="1" x14ac:dyDescent="0.25">
      <c r="A51" s="36" t="s">
        <v>296</v>
      </c>
      <c r="B51" s="37" t="s">
        <v>271</v>
      </c>
      <c r="C51" s="38"/>
      <c r="D51" s="39">
        <v>197.5</v>
      </c>
      <c r="E51" s="38"/>
      <c r="F51" s="38"/>
    </row>
    <row r="52" spans="1:6" s="123" customFormat="1" ht="30" customHeight="1" x14ac:dyDescent="0.25">
      <c r="A52" s="36" t="s">
        <v>300</v>
      </c>
      <c r="B52" s="37" t="s">
        <v>271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429</v>
      </c>
      <c r="B53" s="37" t="s">
        <v>430</v>
      </c>
      <c r="C53" s="38"/>
      <c r="D53" s="38"/>
      <c r="E53" s="39">
        <v>405</v>
      </c>
      <c r="F53" s="38"/>
    </row>
    <row r="54" spans="1:6" s="123" customFormat="1" ht="30" customHeight="1" x14ac:dyDescent="0.25">
      <c r="A54" s="36" t="s">
        <v>429</v>
      </c>
      <c r="B54" s="37" t="s">
        <v>237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301</v>
      </c>
      <c r="B55" s="37" t="s">
        <v>538</v>
      </c>
      <c r="C55" s="39">
        <v>395</v>
      </c>
      <c r="D55" s="38"/>
      <c r="E55" s="38"/>
      <c r="F55" s="38"/>
    </row>
    <row r="56" spans="1:6" s="123" customFormat="1" ht="30" customHeight="1" x14ac:dyDescent="0.25">
      <c r="A56" s="36" t="s">
        <v>302</v>
      </c>
      <c r="B56" s="37" t="s">
        <v>267</v>
      </c>
      <c r="C56" s="38"/>
      <c r="D56" s="39">
        <v>395</v>
      </c>
      <c r="E56" s="38"/>
      <c r="F56" s="38"/>
    </row>
    <row r="57" spans="1:6" s="123" customFormat="1" ht="30" customHeight="1" x14ac:dyDescent="0.25">
      <c r="A57" s="36" t="s">
        <v>303</v>
      </c>
      <c r="B57" s="37" t="s">
        <v>271</v>
      </c>
      <c r="C57" s="38"/>
      <c r="D57" s="39">
        <v>197.5</v>
      </c>
      <c r="E57" s="38"/>
      <c r="F57" s="38"/>
    </row>
    <row r="58" spans="1:6" s="123" customFormat="1" ht="30" customHeight="1" x14ac:dyDescent="0.25">
      <c r="A58" s="36" t="s">
        <v>305</v>
      </c>
      <c r="B58" s="37" t="s">
        <v>48</v>
      </c>
      <c r="C58" s="39">
        <v>410</v>
      </c>
      <c r="D58" s="38"/>
      <c r="E58" s="38"/>
      <c r="F58" s="38"/>
    </row>
    <row r="59" spans="1:6" s="123" customFormat="1" ht="30" customHeight="1" x14ac:dyDescent="0.25">
      <c r="A59" s="36" t="s">
        <v>243</v>
      </c>
      <c r="B59" s="37" t="s">
        <v>367</v>
      </c>
      <c r="C59" s="38"/>
      <c r="D59" s="40">
        <v>1408</v>
      </c>
      <c r="E59" s="38"/>
      <c r="F59" s="38"/>
    </row>
    <row r="60" spans="1:6" s="123" customFormat="1" ht="30" customHeight="1" x14ac:dyDescent="0.25">
      <c r="A60" s="36" t="s">
        <v>243</v>
      </c>
      <c r="B60" s="37" t="s">
        <v>271</v>
      </c>
      <c r="C60" s="38"/>
      <c r="D60" s="39">
        <v>197.5</v>
      </c>
      <c r="E60" s="38"/>
      <c r="F60" s="38"/>
    </row>
    <row r="61" spans="1:6" s="123" customFormat="1" ht="30" customHeight="1" x14ac:dyDescent="0.25">
      <c r="A61" s="36" t="s">
        <v>539</v>
      </c>
      <c r="B61" s="37" t="s">
        <v>284</v>
      </c>
      <c r="C61" s="38"/>
      <c r="D61" s="39">
        <v>395</v>
      </c>
      <c r="E61" s="38"/>
      <c r="F61" s="38"/>
    </row>
    <row r="62" spans="1:6" s="123" customFormat="1" ht="30" customHeight="1" x14ac:dyDescent="0.25">
      <c r="A62" s="36" t="s">
        <v>539</v>
      </c>
      <c r="B62" s="37" t="s">
        <v>288</v>
      </c>
      <c r="C62" s="38"/>
      <c r="D62" s="39">
        <v>395</v>
      </c>
      <c r="E62" s="38"/>
      <c r="F62" s="38"/>
    </row>
    <row r="63" spans="1:6" s="123" customFormat="1" ht="30" customHeight="1" x14ac:dyDescent="0.25">
      <c r="A63" s="36" t="s">
        <v>246</v>
      </c>
      <c r="B63" s="37" t="s">
        <v>271</v>
      </c>
      <c r="C63" s="38"/>
      <c r="D63" s="39">
        <v>197.5</v>
      </c>
      <c r="E63" s="38"/>
      <c r="F63" s="38"/>
    </row>
    <row r="64" spans="1:6" s="123" customFormat="1" ht="30" customHeight="1" x14ac:dyDescent="0.25">
      <c r="A64" s="36" t="s">
        <v>308</v>
      </c>
      <c r="B64" s="37" t="s">
        <v>216</v>
      </c>
      <c r="C64" s="39">
        <v>395</v>
      </c>
      <c r="D64" s="38"/>
      <c r="E64" s="38"/>
      <c r="F64" s="38"/>
    </row>
    <row r="65" spans="1:6" s="123" customFormat="1" ht="30" customHeight="1" x14ac:dyDescent="0.25">
      <c r="A65" s="36" t="s">
        <v>309</v>
      </c>
      <c r="B65" s="37" t="s">
        <v>271</v>
      </c>
      <c r="C65" s="38"/>
      <c r="D65" s="39">
        <v>197.5</v>
      </c>
      <c r="E65" s="38"/>
      <c r="F65" s="38"/>
    </row>
    <row r="66" spans="1:6" s="123" customFormat="1" ht="30" customHeight="1" x14ac:dyDescent="0.25">
      <c r="A66" s="36" t="s">
        <v>437</v>
      </c>
      <c r="B66" s="37" t="s">
        <v>244</v>
      </c>
      <c r="C66" s="39">
        <v>850</v>
      </c>
      <c r="D66" s="38"/>
      <c r="E66" s="38"/>
      <c r="F66" s="38"/>
    </row>
    <row r="67" spans="1:6" s="123" customFormat="1" ht="30" customHeight="1" x14ac:dyDescent="0.25">
      <c r="A67" s="36" t="s">
        <v>250</v>
      </c>
      <c r="B67" s="37" t="s">
        <v>271</v>
      </c>
      <c r="C67" s="38"/>
      <c r="D67" s="39">
        <v>197.5</v>
      </c>
      <c r="E67" s="38"/>
      <c r="F67" s="38"/>
    </row>
    <row r="68" spans="1:6" s="123" customFormat="1" ht="30" customHeight="1" x14ac:dyDescent="0.25">
      <c r="A68" s="36" t="s">
        <v>310</v>
      </c>
      <c r="B68" s="37" t="s">
        <v>216</v>
      </c>
      <c r="C68" s="39">
        <v>395</v>
      </c>
      <c r="D68" s="38"/>
      <c r="E68" s="38"/>
      <c r="F68" s="38"/>
    </row>
    <row r="69" spans="1:6" s="123" customFormat="1" ht="30" customHeight="1" x14ac:dyDescent="0.25">
      <c r="A69" s="36" t="s">
        <v>310</v>
      </c>
      <c r="B69" s="37" t="s">
        <v>271</v>
      </c>
      <c r="C69" s="38"/>
      <c r="D69" s="39">
        <v>395</v>
      </c>
      <c r="E69" s="38"/>
      <c r="F69" s="38"/>
    </row>
    <row r="70" spans="1:6" s="123" customFormat="1" ht="30" customHeight="1" x14ac:dyDescent="0.25">
      <c r="A70" s="36" t="s">
        <v>540</v>
      </c>
      <c r="B70" s="37" t="s">
        <v>241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255</v>
      </c>
      <c r="B71" s="37" t="s">
        <v>271</v>
      </c>
      <c r="C71" s="38"/>
      <c r="D71" s="39">
        <v>395</v>
      </c>
      <c r="E71" s="38"/>
      <c r="F71" s="38"/>
    </row>
    <row r="72" spans="1:6" s="123" customFormat="1" ht="30" customHeight="1" x14ac:dyDescent="0.25">
      <c r="A72" s="36" t="s">
        <v>311</v>
      </c>
      <c r="B72" s="37" t="s">
        <v>216</v>
      </c>
      <c r="C72" s="39">
        <v>525</v>
      </c>
      <c r="D72" s="38"/>
      <c r="E72" s="38"/>
      <c r="F72" s="38"/>
    </row>
    <row r="73" spans="1:6" s="123" customFormat="1" ht="30" customHeight="1" x14ac:dyDescent="0.25">
      <c r="A73" s="36" t="s">
        <v>312</v>
      </c>
      <c r="B73" s="37" t="s">
        <v>216</v>
      </c>
      <c r="C73" s="39">
        <v>395</v>
      </c>
      <c r="D73" s="38"/>
      <c r="E73" s="38"/>
      <c r="F73" s="38"/>
    </row>
    <row r="74" spans="1:6" s="123" customFormat="1" ht="30" customHeight="1" x14ac:dyDescent="0.25">
      <c r="A74" s="36" t="s">
        <v>313</v>
      </c>
      <c r="B74" s="37" t="s">
        <v>261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314</v>
      </c>
      <c r="B75" s="37" t="s">
        <v>216</v>
      </c>
      <c r="C75" s="39">
        <v>395</v>
      </c>
      <c r="D75" s="38"/>
      <c r="E75" s="38"/>
      <c r="F75" s="38"/>
    </row>
    <row r="76" spans="1:6" s="123" customFormat="1" ht="30" customHeight="1" x14ac:dyDescent="0.25">
      <c r="A76" s="36" t="s">
        <v>317</v>
      </c>
      <c r="B76" s="37" t="s">
        <v>288</v>
      </c>
      <c r="C76" s="38"/>
      <c r="D76" s="39">
        <v>395</v>
      </c>
      <c r="E76" s="38"/>
      <c r="F76" s="38"/>
    </row>
    <row r="77" spans="1:6" s="123" customFormat="1" ht="30" customHeight="1" x14ac:dyDescent="0.25">
      <c r="A77" s="36" t="s">
        <v>322</v>
      </c>
      <c r="B77" s="37" t="s">
        <v>216</v>
      </c>
      <c r="C77" s="39">
        <v>395</v>
      </c>
      <c r="D77" s="38"/>
      <c r="E77" s="38"/>
      <c r="F77" s="38"/>
    </row>
    <row r="78" spans="1:6" s="123" customFormat="1" ht="30" customHeight="1" x14ac:dyDescent="0.25">
      <c r="A78" s="36" t="s">
        <v>483</v>
      </c>
      <c r="B78" s="37" t="s">
        <v>247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483</v>
      </c>
      <c r="B79" s="37" t="s">
        <v>367</v>
      </c>
      <c r="C79" s="38"/>
      <c r="D79" s="39">
        <v>790</v>
      </c>
      <c r="E79" s="38"/>
      <c r="F79" s="38"/>
    </row>
    <row r="80" spans="1:6" s="123" customFormat="1" ht="30" customHeight="1" x14ac:dyDescent="0.25">
      <c r="A80" s="36" t="s">
        <v>221</v>
      </c>
      <c r="B80" s="37" t="s">
        <v>327</v>
      </c>
      <c r="C80" s="38"/>
      <c r="D80" s="39">
        <v>197.5</v>
      </c>
      <c r="E80" s="38"/>
      <c r="F80" s="38"/>
    </row>
    <row r="81" spans="1:6" s="123" customFormat="1" ht="30" customHeight="1" x14ac:dyDescent="0.25">
      <c r="A81" s="36" t="s">
        <v>397</v>
      </c>
      <c r="B81" s="37" t="s">
        <v>58</v>
      </c>
      <c r="C81" s="40">
        <v>2669.2</v>
      </c>
      <c r="D81" s="38"/>
      <c r="E81" s="38"/>
      <c r="F81" s="38"/>
    </row>
    <row r="82" spans="1:6" s="123" customFormat="1" ht="30" customHeight="1" x14ac:dyDescent="0.25">
      <c r="A82" s="36" t="s">
        <v>329</v>
      </c>
      <c r="B82" s="37" t="s">
        <v>294</v>
      </c>
      <c r="C82" s="38"/>
      <c r="D82" s="38"/>
      <c r="E82" s="39">
        <v>395</v>
      </c>
      <c r="F82" s="38"/>
    </row>
    <row r="83" spans="1:6" s="123" customFormat="1" ht="30" customHeight="1" x14ac:dyDescent="0.25">
      <c r="A83" s="36" t="s">
        <v>329</v>
      </c>
      <c r="B83" s="37" t="s">
        <v>237</v>
      </c>
      <c r="C83" s="38"/>
      <c r="D83" s="39">
        <v>395</v>
      </c>
      <c r="E83" s="38"/>
      <c r="F83" s="38"/>
    </row>
    <row r="84" spans="1:6" s="123" customFormat="1" ht="30" customHeight="1" x14ac:dyDescent="0.25">
      <c r="A84" s="36" t="s">
        <v>333</v>
      </c>
      <c r="B84" s="37" t="s">
        <v>334</v>
      </c>
      <c r="C84" s="38"/>
      <c r="D84" s="39">
        <v>197.5</v>
      </c>
      <c r="E84" s="38"/>
      <c r="F84" s="38"/>
    </row>
    <row r="85" spans="1:6" s="123" customFormat="1" ht="30" customHeight="1" x14ac:dyDescent="0.25">
      <c r="A85" s="36" t="s">
        <v>264</v>
      </c>
      <c r="B85" s="37" t="s">
        <v>515</v>
      </c>
      <c r="C85" s="38"/>
      <c r="D85" s="39">
        <v>395</v>
      </c>
      <c r="E85" s="38"/>
      <c r="F85" s="38"/>
    </row>
    <row r="86" spans="1:6" s="123" customFormat="1" ht="30" customHeight="1" x14ac:dyDescent="0.25">
      <c r="A86" s="36" t="s">
        <v>223</v>
      </c>
      <c r="B86" s="37" t="s">
        <v>216</v>
      </c>
      <c r="C86" s="40">
        <v>2765</v>
      </c>
      <c r="D86" s="38"/>
      <c r="E86" s="38"/>
      <c r="F86" s="38"/>
    </row>
    <row r="87" spans="1:6" s="123" customFormat="1" ht="30" customHeight="1" x14ac:dyDescent="0.25">
      <c r="A87" s="36" t="s">
        <v>335</v>
      </c>
      <c r="B87" s="37" t="s">
        <v>334</v>
      </c>
      <c r="C87" s="38"/>
      <c r="D87" s="39">
        <v>197.5</v>
      </c>
      <c r="E87" s="38"/>
      <c r="F87" s="38"/>
    </row>
    <row r="88" spans="1:6" s="123" customFormat="1" ht="30" customHeight="1" x14ac:dyDescent="0.25">
      <c r="A88" s="36" t="s">
        <v>398</v>
      </c>
      <c r="B88" s="37" t="s">
        <v>356</v>
      </c>
      <c r="C88" s="38"/>
      <c r="D88" s="40">
        <v>2498</v>
      </c>
      <c r="E88" s="38"/>
      <c r="F88" s="38"/>
    </row>
    <row r="89" spans="1:6" s="123" customFormat="1" ht="30" customHeight="1" x14ac:dyDescent="0.25">
      <c r="A89" s="36" t="s">
        <v>399</v>
      </c>
      <c r="B89" s="37" t="s">
        <v>340</v>
      </c>
      <c r="C89" s="38"/>
      <c r="D89" s="39">
        <v>395</v>
      </c>
      <c r="E89" s="38"/>
      <c r="F89" s="38"/>
    </row>
    <row r="90" spans="1:6" s="123" customFormat="1" ht="30" customHeight="1" x14ac:dyDescent="0.25">
      <c r="A90" s="36" t="s">
        <v>400</v>
      </c>
      <c r="B90" s="37" t="s">
        <v>253</v>
      </c>
      <c r="C90" s="40">
        <v>3000</v>
      </c>
      <c r="D90" s="38"/>
      <c r="E90" s="38"/>
      <c r="F90" s="38"/>
    </row>
    <row r="91" spans="1:6" s="123" customFormat="1" ht="30" customHeight="1" x14ac:dyDescent="0.25">
      <c r="A91" s="36" t="s">
        <v>400</v>
      </c>
      <c r="B91" s="37" t="s">
        <v>288</v>
      </c>
      <c r="C91" s="38"/>
      <c r="D91" s="39">
        <v>395</v>
      </c>
      <c r="E91" s="38"/>
      <c r="F91" s="38"/>
    </row>
    <row r="92" spans="1:6" s="123" customFormat="1" ht="30" customHeight="1" x14ac:dyDescent="0.25">
      <c r="A92" s="36" t="s">
        <v>519</v>
      </c>
      <c r="B92" s="37" t="s">
        <v>387</v>
      </c>
      <c r="C92" s="38"/>
      <c r="D92" s="38"/>
      <c r="E92" s="39">
        <v>395</v>
      </c>
      <c r="F92" s="38"/>
    </row>
    <row r="93" spans="1:6" s="123" customFormat="1" ht="30" customHeight="1" x14ac:dyDescent="0.25">
      <c r="A93" s="36" t="s">
        <v>265</v>
      </c>
      <c r="B93" s="37" t="s">
        <v>216</v>
      </c>
      <c r="C93" s="40">
        <v>1975</v>
      </c>
      <c r="D93" s="38"/>
      <c r="E93" s="38"/>
      <c r="F93" s="38"/>
    </row>
    <row r="94" spans="1:6" s="123" customFormat="1" ht="30" customHeight="1" x14ac:dyDescent="0.25">
      <c r="A94" s="36" t="s">
        <v>541</v>
      </c>
      <c r="B94" s="37" t="s">
        <v>288</v>
      </c>
      <c r="C94" s="38"/>
      <c r="D94" s="39">
        <v>395</v>
      </c>
      <c r="E94" s="38"/>
      <c r="F94" s="38"/>
    </row>
    <row r="95" spans="1:6" s="123" customFormat="1" ht="30" customHeight="1" x14ac:dyDescent="0.25">
      <c r="A95" s="36" t="s">
        <v>339</v>
      </c>
      <c r="B95" s="37" t="s">
        <v>284</v>
      </c>
      <c r="C95" s="38"/>
      <c r="D95" s="39">
        <v>395</v>
      </c>
      <c r="E95" s="38"/>
      <c r="F95" s="38"/>
    </row>
    <row r="96" spans="1:6" s="123" customFormat="1" ht="30" customHeight="1" x14ac:dyDescent="0.25">
      <c r="A96" s="36" t="s">
        <v>342</v>
      </c>
      <c r="B96" s="37" t="s">
        <v>343</v>
      </c>
      <c r="C96" s="38"/>
      <c r="D96" s="39">
        <v>395</v>
      </c>
      <c r="E96" s="38"/>
      <c r="F96" s="38"/>
    </row>
    <row r="97" spans="1:6" s="123" customFormat="1" ht="30" customHeight="1" x14ac:dyDescent="0.25">
      <c r="A97" s="36" t="s">
        <v>268</v>
      </c>
      <c r="B97" s="37" t="s">
        <v>216</v>
      </c>
      <c r="C97" s="40">
        <v>2370</v>
      </c>
      <c r="D97" s="38"/>
      <c r="E97" s="38"/>
      <c r="F97" s="38"/>
    </row>
    <row r="98" spans="1:6" s="123" customFormat="1" ht="30" customHeight="1" x14ac:dyDescent="0.25">
      <c r="A98" s="36" t="s">
        <v>347</v>
      </c>
      <c r="B98" s="37" t="s">
        <v>51</v>
      </c>
      <c r="C98" s="39">
        <v>395</v>
      </c>
      <c r="D98" s="38"/>
      <c r="E98" s="38"/>
      <c r="F98" s="38"/>
    </row>
    <row r="99" spans="1:6" s="123" customFormat="1" ht="30" customHeight="1" x14ac:dyDescent="0.25">
      <c r="A99" s="36" t="s">
        <v>542</v>
      </c>
      <c r="B99" s="37" t="s">
        <v>290</v>
      </c>
      <c r="C99" s="38"/>
      <c r="D99" s="40">
        <v>3197</v>
      </c>
      <c r="E99" s="38"/>
      <c r="F99" s="38"/>
    </row>
    <row r="100" spans="1:6" s="123" customFormat="1" ht="30" customHeight="1" x14ac:dyDescent="0.25">
      <c r="A100" s="36" t="s">
        <v>542</v>
      </c>
      <c r="B100" s="37" t="s">
        <v>326</v>
      </c>
      <c r="C100" s="38"/>
      <c r="D100" s="39">
        <v>395</v>
      </c>
      <c r="E100" s="38"/>
      <c r="F100" s="38"/>
    </row>
    <row r="101" spans="1:6" s="123" customFormat="1" ht="30" customHeight="1" x14ac:dyDescent="0.25">
      <c r="A101" s="36" t="s">
        <v>543</v>
      </c>
      <c r="B101" s="37" t="s">
        <v>256</v>
      </c>
      <c r="C101" s="38"/>
      <c r="D101" s="39">
        <v>197.5</v>
      </c>
      <c r="E101" s="38"/>
      <c r="F101" s="38"/>
    </row>
    <row r="102" spans="1:6" s="123" customFormat="1" ht="30" customHeight="1" x14ac:dyDescent="0.25">
      <c r="A102" s="36" t="s">
        <v>351</v>
      </c>
      <c r="B102" s="37" t="s">
        <v>271</v>
      </c>
      <c r="C102" s="38"/>
      <c r="D102" s="39">
        <v>395</v>
      </c>
      <c r="E102" s="38"/>
      <c r="F102" s="38"/>
    </row>
    <row r="103" spans="1:6" s="123" customFormat="1" ht="30" customHeight="1" x14ac:dyDescent="0.25">
      <c r="A103" s="36" t="s">
        <v>354</v>
      </c>
      <c r="B103" s="37" t="s">
        <v>267</v>
      </c>
      <c r="C103" s="38"/>
      <c r="D103" s="39">
        <v>395</v>
      </c>
      <c r="E103" s="38"/>
      <c r="F103" s="38"/>
    </row>
    <row r="104" spans="1:6" s="123" customFormat="1" ht="30" customHeight="1" x14ac:dyDescent="0.25">
      <c r="A104" s="36" t="s">
        <v>272</v>
      </c>
      <c r="B104" s="37" t="s">
        <v>216</v>
      </c>
      <c r="C104" s="40">
        <v>2370</v>
      </c>
      <c r="D104" s="38"/>
      <c r="E104" s="38"/>
      <c r="F104" s="38"/>
    </row>
    <row r="105" spans="1:6" s="123" customFormat="1" ht="30" customHeight="1" x14ac:dyDescent="0.25">
      <c r="A105" s="36" t="s">
        <v>544</v>
      </c>
      <c r="B105" s="37" t="s">
        <v>356</v>
      </c>
      <c r="C105" s="38"/>
      <c r="D105" s="40">
        <v>1102</v>
      </c>
      <c r="E105" s="38"/>
      <c r="F105" s="38"/>
    </row>
    <row r="106" spans="1:6" s="123" customFormat="1" ht="30" customHeight="1" x14ac:dyDescent="0.25">
      <c r="A106" s="36" t="s">
        <v>544</v>
      </c>
      <c r="B106" s="37" t="s">
        <v>50</v>
      </c>
      <c r="C106" s="38"/>
      <c r="D106" s="38"/>
      <c r="E106" s="40">
        <v>1118</v>
      </c>
      <c r="F106" s="38"/>
    </row>
    <row r="107" spans="1:6" s="123" customFormat="1" ht="30" customHeight="1" x14ac:dyDescent="0.25">
      <c r="A107" s="36" t="s">
        <v>273</v>
      </c>
      <c r="B107" s="37" t="s">
        <v>271</v>
      </c>
      <c r="C107" s="38"/>
      <c r="D107" s="39">
        <v>197.5</v>
      </c>
      <c r="E107" s="38"/>
      <c r="F107" s="38"/>
    </row>
    <row r="108" spans="1:6" s="123" customFormat="1" ht="30" customHeight="1" x14ac:dyDescent="0.25">
      <c r="A108" s="36" t="s">
        <v>228</v>
      </c>
      <c r="B108" s="37" t="s">
        <v>271</v>
      </c>
      <c r="C108" s="38"/>
      <c r="D108" s="39">
        <v>395</v>
      </c>
      <c r="E108" s="38"/>
      <c r="F108" s="38"/>
    </row>
    <row r="109" spans="1:6" s="123" customFormat="1" ht="30" customHeight="1" x14ac:dyDescent="0.25">
      <c r="A109" s="36" t="s">
        <v>276</v>
      </c>
      <c r="B109" s="37" t="s">
        <v>216</v>
      </c>
      <c r="C109" s="40">
        <v>2765</v>
      </c>
      <c r="D109" s="38"/>
      <c r="E109" s="38"/>
      <c r="F109" s="38"/>
    </row>
    <row r="110" spans="1:6" s="123" customFormat="1" ht="30" customHeight="1" x14ac:dyDescent="0.25">
      <c r="A110" s="36" t="s">
        <v>359</v>
      </c>
      <c r="B110" s="37" t="s">
        <v>271</v>
      </c>
      <c r="C110" s="38"/>
      <c r="D110" s="39">
        <v>395</v>
      </c>
      <c r="E110" s="38"/>
      <c r="F110" s="38"/>
    </row>
    <row r="111" spans="1:6" s="123" customFormat="1" ht="30" customHeight="1" x14ac:dyDescent="0.25">
      <c r="A111" s="36" t="s">
        <v>362</v>
      </c>
      <c r="B111" s="37" t="s">
        <v>256</v>
      </c>
      <c r="C111" s="38"/>
      <c r="D111" s="39">
        <v>197.5</v>
      </c>
      <c r="E111" s="38"/>
      <c r="F111" s="38"/>
    </row>
    <row r="112" spans="1:6" s="123" customFormat="1" ht="30" customHeight="1" x14ac:dyDescent="0.25">
      <c r="A112" s="36" t="s">
        <v>277</v>
      </c>
      <c r="B112" s="37" t="s">
        <v>464</v>
      </c>
      <c r="C112" s="38"/>
      <c r="D112" s="38"/>
      <c r="E112" s="39">
        <v>496</v>
      </c>
      <c r="F112" s="38"/>
    </row>
    <row r="113" spans="1:6" s="123" customFormat="1" ht="30" customHeight="1" x14ac:dyDescent="0.25">
      <c r="A113" s="36" t="s">
        <v>505</v>
      </c>
      <c r="B113" s="37" t="s">
        <v>356</v>
      </c>
      <c r="C113" s="38"/>
      <c r="D113" s="39">
        <v>779</v>
      </c>
      <c r="E113" s="38"/>
      <c r="F113" s="38"/>
    </row>
    <row r="114" spans="1:6" s="123" customFormat="1" ht="30" customHeight="1" x14ac:dyDescent="0.25">
      <c r="A114" s="36" t="s">
        <v>279</v>
      </c>
      <c r="B114" s="37" t="s">
        <v>294</v>
      </c>
      <c r="C114" s="38"/>
      <c r="D114" s="38"/>
      <c r="E114" s="39">
        <v>790</v>
      </c>
      <c r="F114" s="38"/>
    </row>
    <row r="115" spans="1:6" s="123" customFormat="1" ht="30" customHeight="1" x14ac:dyDescent="0.25">
      <c r="A115" s="36" t="s">
        <v>281</v>
      </c>
      <c r="B115" s="37" t="s">
        <v>271</v>
      </c>
      <c r="C115" s="38"/>
      <c r="D115" s="39">
        <v>395</v>
      </c>
      <c r="E115" s="38"/>
      <c r="F115" s="38"/>
    </row>
    <row r="116" spans="1:6" s="123" customFormat="1" ht="30" customHeight="1" x14ac:dyDescent="0.25">
      <c r="A116" s="36" t="s">
        <v>230</v>
      </c>
      <c r="B116" s="37" t="s">
        <v>216</v>
      </c>
      <c r="C116" s="40">
        <v>2765</v>
      </c>
      <c r="D116" s="38"/>
      <c r="E116" s="38"/>
      <c r="F116" s="38"/>
    </row>
    <row r="117" spans="1:6" s="123" customFormat="1" ht="30" customHeight="1" thickBot="1" x14ac:dyDescent="0.3">
      <c r="A117" s="36" t="s">
        <v>364</v>
      </c>
      <c r="B117" s="37" t="s">
        <v>271</v>
      </c>
      <c r="C117" s="38"/>
      <c r="D117" s="39">
        <v>395</v>
      </c>
      <c r="E117" s="38"/>
      <c r="F117" s="38"/>
    </row>
    <row r="118" spans="1:6" s="123" customFormat="1" ht="30" customHeight="1" x14ac:dyDescent="0.25">
      <c r="A118" s="178" t="s">
        <v>52</v>
      </c>
      <c r="B118" s="178"/>
      <c r="C118" s="41">
        <v>25229.200000000001</v>
      </c>
      <c r="D118" s="41">
        <v>23401.5</v>
      </c>
      <c r="E118" s="41">
        <v>3999</v>
      </c>
      <c r="F118" s="153"/>
    </row>
    <row r="119" spans="1:6" s="123" customFormat="1" ht="30" customHeight="1" x14ac:dyDescent="0.25">
      <c r="A119" s="179" t="s">
        <v>22</v>
      </c>
      <c r="B119" s="179"/>
      <c r="C119" s="179"/>
      <c r="D119" s="179"/>
      <c r="E119" s="179"/>
      <c r="F119" s="155">
        <v>52629.7</v>
      </c>
    </row>
    <row r="120" spans="1:6" s="123" customFormat="1" ht="30" customHeight="1" x14ac:dyDescent="0.25">
      <c r="A120"/>
      <c r="B120"/>
      <c r="C120"/>
      <c r="D120"/>
      <c r="E120"/>
      <c r="F120"/>
    </row>
    <row r="121" spans="1:6" s="123" customFormat="1" ht="30" customHeight="1" x14ac:dyDescent="0.25">
      <c r="A121"/>
      <c r="B121"/>
      <c r="C121"/>
      <c r="D121"/>
      <c r="E121"/>
      <c r="F121"/>
    </row>
    <row r="122" spans="1:6" s="123" customFormat="1" ht="30" customHeight="1" x14ac:dyDescent="0.25">
      <c r="A122"/>
      <c r="B122"/>
      <c r="C122"/>
      <c r="D122"/>
      <c r="E122"/>
      <c r="F122"/>
    </row>
    <row r="123" spans="1:6" s="123" customFormat="1" ht="30" customHeight="1" x14ac:dyDescent="0.25">
      <c r="A123"/>
      <c r="B123"/>
      <c r="C123"/>
      <c r="D123"/>
      <c r="E123"/>
      <c r="F123"/>
    </row>
    <row r="124" spans="1:6" s="123" customFormat="1" ht="30" customHeight="1" x14ac:dyDescent="0.25">
      <c r="A124"/>
      <c r="B124"/>
      <c r="C124"/>
      <c r="D124"/>
      <c r="E124"/>
      <c r="F124"/>
    </row>
    <row r="125" spans="1:6" s="123" customFormat="1" ht="30" customHeight="1" x14ac:dyDescent="0.25">
      <c r="A125"/>
      <c r="B125"/>
      <c r="C125"/>
      <c r="D125"/>
      <c r="E125"/>
      <c r="F125"/>
    </row>
    <row r="126" spans="1:6" s="123" customFormat="1" ht="30" customHeight="1" x14ac:dyDescent="0.25">
      <c r="A126"/>
      <c r="B126"/>
      <c r="C126"/>
      <c r="D126"/>
      <c r="E126"/>
      <c r="F126"/>
    </row>
    <row r="127" spans="1:6" s="123" customFormat="1" ht="30" customHeight="1" x14ac:dyDescent="0.25">
      <c r="A127"/>
      <c r="B127"/>
      <c r="C127"/>
      <c r="D127"/>
      <c r="E127"/>
      <c r="F127"/>
    </row>
    <row r="128" spans="1:6" s="123" customFormat="1" ht="30" customHeight="1" x14ac:dyDescent="0.25">
      <c r="A128"/>
      <c r="B128"/>
      <c r="C128"/>
      <c r="D128"/>
      <c r="E128"/>
      <c r="F128"/>
    </row>
    <row r="129" spans="1:6" s="123" customFormat="1" ht="30" customHeight="1" x14ac:dyDescent="0.25">
      <c r="A129"/>
      <c r="B129"/>
      <c r="C129"/>
      <c r="D129"/>
      <c r="E129"/>
      <c r="F129"/>
    </row>
    <row r="130" spans="1:6" s="123" customFormat="1" ht="30" customHeight="1" x14ac:dyDescent="0.25">
      <c r="A130"/>
      <c r="B130"/>
      <c r="C130"/>
      <c r="D130"/>
      <c r="E130"/>
      <c r="F130"/>
    </row>
    <row r="131" spans="1:6" s="123" customFormat="1" ht="30" customHeight="1" x14ac:dyDescent="0.25">
      <c r="A131"/>
      <c r="B131"/>
      <c r="C131"/>
      <c r="D131"/>
      <c r="E131"/>
      <c r="F131"/>
    </row>
    <row r="132" spans="1:6" s="123" customFormat="1" ht="30" customHeight="1" x14ac:dyDescent="0.25">
      <c r="A132"/>
      <c r="B132"/>
      <c r="C132"/>
      <c r="D132"/>
      <c r="E132"/>
      <c r="F132"/>
    </row>
    <row r="133" spans="1:6" s="123" customFormat="1" ht="30" customHeight="1" x14ac:dyDescent="0.25">
      <c r="A133"/>
      <c r="B133"/>
      <c r="C133"/>
      <c r="D133"/>
      <c r="E133"/>
      <c r="F133"/>
    </row>
    <row r="134" spans="1:6" s="123" customFormat="1" ht="30" customHeight="1" x14ac:dyDescent="0.25">
      <c r="A134"/>
      <c r="B134"/>
      <c r="C134"/>
      <c r="D134"/>
      <c r="E134"/>
      <c r="F134"/>
    </row>
    <row r="135" spans="1:6" s="123" customFormat="1" ht="30" customHeight="1" x14ac:dyDescent="0.25">
      <c r="A135"/>
      <c r="B135"/>
      <c r="C135"/>
      <c r="D135"/>
      <c r="E135"/>
      <c r="F135"/>
    </row>
    <row r="136" spans="1:6" s="123" customFormat="1" ht="30" customHeight="1" x14ac:dyDescent="0.25">
      <c r="A136"/>
      <c r="B136"/>
      <c r="C136"/>
      <c r="D136"/>
      <c r="E136"/>
      <c r="F136"/>
    </row>
    <row r="137" spans="1:6" s="123" customFormat="1" ht="30" customHeight="1" x14ac:dyDescent="0.25">
      <c r="A137"/>
      <c r="B137"/>
      <c r="C137"/>
      <c r="D137"/>
      <c r="E137"/>
      <c r="F137"/>
    </row>
    <row r="138" spans="1:6" s="123" customFormat="1" ht="30" customHeight="1" x14ac:dyDescent="0.25">
      <c r="A138"/>
      <c r="B138"/>
      <c r="C138"/>
      <c r="D138"/>
      <c r="E138"/>
      <c r="F138"/>
    </row>
    <row r="139" spans="1:6" s="123" customFormat="1" ht="30" customHeight="1" x14ac:dyDescent="0.25">
      <c r="A139"/>
      <c r="B139"/>
      <c r="C139"/>
      <c r="D139"/>
      <c r="E139"/>
      <c r="F139"/>
    </row>
    <row r="140" spans="1:6" s="123" customFormat="1" ht="30" customHeight="1" x14ac:dyDescent="0.25">
      <c r="A140"/>
      <c r="B140"/>
      <c r="C140"/>
      <c r="D140"/>
      <c r="E140"/>
      <c r="F140"/>
    </row>
    <row r="141" spans="1:6" s="123" customFormat="1" ht="30" customHeight="1" x14ac:dyDescent="0.25">
      <c r="A141"/>
      <c r="B141"/>
      <c r="C141"/>
      <c r="D141"/>
      <c r="E141"/>
      <c r="F141"/>
    </row>
    <row r="142" spans="1:6" s="123" customFormat="1" ht="30" customHeight="1" x14ac:dyDescent="0.25">
      <c r="A142"/>
      <c r="B142"/>
      <c r="C142"/>
      <c r="D142"/>
      <c r="E142"/>
      <c r="F142"/>
    </row>
    <row r="143" spans="1:6" s="123" customFormat="1" ht="30" customHeight="1" x14ac:dyDescent="0.25">
      <c r="A143"/>
      <c r="B143"/>
      <c r="C143"/>
      <c r="D143"/>
      <c r="E143"/>
      <c r="F143"/>
    </row>
    <row r="144" spans="1:6" s="123" customFormat="1" ht="30" customHeight="1" x14ac:dyDescent="0.25">
      <c r="A144"/>
      <c r="B144"/>
      <c r="C144"/>
      <c r="D144"/>
      <c r="E144"/>
      <c r="F144"/>
    </row>
    <row r="145" spans="1:6" s="123" customFormat="1" ht="30" customHeight="1" x14ac:dyDescent="0.25">
      <c r="A145"/>
      <c r="B145"/>
      <c r="C145"/>
      <c r="D145"/>
      <c r="E145"/>
      <c r="F145"/>
    </row>
    <row r="146" spans="1:6" s="123" customFormat="1" ht="30" customHeight="1" x14ac:dyDescent="0.25">
      <c r="A146"/>
      <c r="B146"/>
      <c r="C146"/>
      <c r="D146"/>
      <c r="E146"/>
      <c r="F146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118:B118"/>
    <mergeCell ref="A119:E119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2060"/>
    <pageSetUpPr fitToPage="1"/>
  </sheetPr>
  <dimension ref="A1:J246"/>
  <sheetViews>
    <sheetView topLeftCell="A22" zoomScale="70" zoomScaleNormal="70" workbookViewId="0">
      <selection activeCell="A39" sqref="A39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0.85546875" customWidth="1"/>
    <col min="10" max="10" width="12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129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1990</v>
      </c>
    </row>
    <row r="7" spans="1:10" x14ac:dyDescent="0.25">
      <c r="A7" t="s">
        <v>8</v>
      </c>
      <c r="C7" s="20">
        <v>956.2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43556</v>
      </c>
      <c r="J11" s="136">
        <v>43922</v>
      </c>
    </row>
    <row r="12" spans="1:10" x14ac:dyDescent="0.25">
      <c r="A12" t="s">
        <v>13</v>
      </c>
      <c r="G12" t="s">
        <v>14</v>
      </c>
      <c r="H12" s="22"/>
      <c r="I12" s="133">
        <v>16.28</v>
      </c>
      <c r="J12" s="133">
        <v>17.11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4.25" customHeight="1" x14ac:dyDescent="0.25">
      <c r="H15" s="114"/>
      <c r="I15" s="43"/>
      <c r="J15" s="4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220241.82</v>
      </c>
      <c r="F21" s="202"/>
      <c r="G21" s="202">
        <v>222451.49</v>
      </c>
      <c r="H21" s="202"/>
      <c r="I21" s="197">
        <f>SUM(E21-G21)</f>
        <v>-2209.6699999999837</v>
      </c>
      <c r="J21" s="197"/>
    </row>
    <row r="22" spans="1:10" ht="15" customHeight="1" x14ac:dyDescent="0.25">
      <c r="A22" s="113"/>
      <c r="B22" s="200" t="s">
        <v>22</v>
      </c>
      <c r="C22" s="200"/>
      <c r="D22" s="200"/>
      <c r="E22" s="197"/>
      <c r="F22" s="197"/>
      <c r="G22" s="197"/>
      <c r="H22" s="197"/>
      <c r="I22" s="197"/>
      <c r="J22" s="197"/>
    </row>
    <row r="23" spans="1:10" ht="16.5" customHeight="1" x14ac:dyDescent="0.25">
      <c r="A23" s="113"/>
      <c r="B23" s="27" t="s">
        <v>130</v>
      </c>
      <c r="C23" s="28"/>
      <c r="D23" s="28"/>
      <c r="E23" s="28"/>
      <c r="F23" s="28"/>
      <c r="G23" s="28"/>
      <c r="H23" s="29"/>
      <c r="I23" s="27"/>
      <c r="J23" s="29">
        <v>-1749.84</v>
      </c>
    </row>
    <row r="24" spans="1:10" x14ac:dyDescent="0.25">
      <c r="A24" s="26" t="s">
        <v>24</v>
      </c>
      <c r="B24" t="s">
        <v>55</v>
      </c>
    </row>
    <row r="25" spans="1:10" ht="10.5" customHeight="1" x14ac:dyDescent="0.25"/>
    <row r="26" spans="1:10" ht="56.45" customHeight="1" x14ac:dyDescent="0.25">
      <c r="A26" s="112" t="s">
        <v>25</v>
      </c>
      <c r="B26" s="201" t="s">
        <v>26</v>
      </c>
      <c r="C26" s="201"/>
      <c r="D26" s="201"/>
      <c r="E26" s="201"/>
      <c r="F26" s="112" t="s">
        <v>27</v>
      </c>
      <c r="G26" s="201" t="s">
        <v>28</v>
      </c>
      <c r="H26" s="201"/>
      <c r="I26" s="201" t="s">
        <v>29</v>
      </c>
      <c r="J26" s="201"/>
    </row>
    <row r="27" spans="1:10" ht="59.45" customHeight="1" x14ac:dyDescent="0.25">
      <c r="A27" s="30">
        <v>1</v>
      </c>
      <c r="B27" s="195" t="s">
        <v>30</v>
      </c>
      <c r="C27" s="195"/>
      <c r="D27" s="195"/>
      <c r="E27" s="195"/>
      <c r="F27" s="113" t="s">
        <v>14</v>
      </c>
      <c r="G27" s="199">
        <v>6.07</v>
      </c>
      <c r="H27" s="199"/>
      <c r="I27" s="197">
        <f>G27*$C$7*12</f>
        <v>69649.608000000007</v>
      </c>
      <c r="J27" s="197"/>
    </row>
    <row r="28" spans="1:10" ht="45" customHeight="1" x14ac:dyDescent="0.25">
      <c r="A28" s="30">
        <v>2</v>
      </c>
      <c r="B28" s="195" t="s">
        <v>31</v>
      </c>
      <c r="C28" s="195"/>
      <c r="D28" s="195"/>
      <c r="E28" s="195"/>
      <c r="F28" s="113" t="s">
        <v>14</v>
      </c>
      <c r="G28" s="199">
        <v>4.63</v>
      </c>
      <c r="H28" s="199"/>
      <c r="I28" s="197">
        <f t="shared" ref="I28:I36" si="0">G28*$C$7*12</f>
        <v>53126.472000000002</v>
      </c>
      <c r="J28" s="197"/>
    </row>
    <row r="29" spans="1:10" ht="30" customHeight="1" x14ac:dyDescent="0.25">
      <c r="A29" s="30">
        <v>3</v>
      </c>
      <c r="B29" s="195" t="s">
        <v>32</v>
      </c>
      <c r="C29" s="195"/>
      <c r="D29" s="195"/>
      <c r="E29" s="195"/>
      <c r="F29" s="113" t="s">
        <v>14</v>
      </c>
      <c r="G29" s="196">
        <v>1.1000000000000001</v>
      </c>
      <c r="H29" s="196"/>
      <c r="I29" s="197">
        <f t="shared" si="0"/>
        <v>12621.840000000002</v>
      </c>
      <c r="J29" s="197"/>
    </row>
    <row r="30" spans="1:10" ht="30" customHeight="1" x14ac:dyDescent="0.25">
      <c r="A30" s="30">
        <v>4</v>
      </c>
      <c r="B30" s="195" t="s">
        <v>60</v>
      </c>
      <c r="C30" s="195"/>
      <c r="D30" s="195"/>
      <c r="E30" s="195"/>
      <c r="F30" s="113" t="s">
        <v>14</v>
      </c>
      <c r="G30" s="196">
        <v>2.33</v>
      </c>
      <c r="H30" s="196"/>
      <c r="I30" s="197">
        <f t="shared" si="0"/>
        <v>26735.352000000006</v>
      </c>
      <c r="J30" s="197"/>
    </row>
    <row r="31" spans="1:10" ht="30.6" customHeight="1" x14ac:dyDescent="0.25">
      <c r="A31" s="30">
        <v>5</v>
      </c>
      <c r="B31" s="195" t="s">
        <v>61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si="0"/>
        <v>0</v>
      </c>
      <c r="J31" s="197"/>
    </row>
    <row r="32" spans="1:10" ht="25.15" customHeight="1" x14ac:dyDescent="0.25">
      <c r="A32" s="30">
        <v>6</v>
      </c>
      <c r="B32" s="195" t="s">
        <v>57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7</v>
      </c>
      <c r="B33" s="195" t="s">
        <v>36</v>
      </c>
      <c r="C33" s="195"/>
      <c r="D33" s="195"/>
      <c r="E33" s="195"/>
      <c r="F33" s="113" t="s">
        <v>14</v>
      </c>
      <c r="G33" s="196">
        <v>0.48</v>
      </c>
      <c r="H33" s="196"/>
      <c r="I33" s="197">
        <f t="shared" si="0"/>
        <v>5507.7119999999995</v>
      </c>
      <c r="J33" s="197"/>
    </row>
    <row r="34" spans="1:10" ht="25.15" customHeight="1" x14ac:dyDescent="0.25">
      <c r="A34" s="30">
        <v>8</v>
      </c>
      <c r="B34" s="195" t="s">
        <v>37</v>
      </c>
      <c r="C34" s="195"/>
      <c r="D34" s="195"/>
      <c r="E34" s="195"/>
      <c r="F34" s="113" t="s">
        <v>14</v>
      </c>
      <c r="G34" s="196">
        <v>0.3</v>
      </c>
      <c r="H34" s="196"/>
      <c r="I34" s="197">
        <f t="shared" si="0"/>
        <v>3442.32</v>
      </c>
      <c r="J34" s="197"/>
    </row>
    <row r="35" spans="1:10" ht="25.15" customHeight="1" x14ac:dyDescent="0.25">
      <c r="A35" s="30">
        <v>9</v>
      </c>
      <c r="B35" s="195" t="s">
        <v>38</v>
      </c>
      <c r="C35" s="195"/>
      <c r="D35" s="195"/>
      <c r="E35" s="195"/>
      <c r="F35" s="113" t="s">
        <v>14</v>
      </c>
      <c r="G35" s="196">
        <v>0.23</v>
      </c>
      <c r="H35" s="196"/>
      <c r="I35" s="197">
        <f t="shared" si="0"/>
        <v>2639.1120000000001</v>
      </c>
      <c r="J35" s="197"/>
    </row>
    <row r="36" spans="1:10" ht="25.15" customHeight="1" x14ac:dyDescent="0.25">
      <c r="A36" s="30">
        <v>10</v>
      </c>
      <c r="B36" s="195" t="s">
        <v>39</v>
      </c>
      <c r="C36" s="195"/>
      <c r="D36" s="195"/>
      <c r="E36" s="195"/>
      <c r="F36" s="113" t="s">
        <v>14</v>
      </c>
      <c r="G36" s="196">
        <v>1.97</v>
      </c>
      <c r="H36" s="196"/>
      <c r="I36" s="197">
        <f t="shared" si="0"/>
        <v>22604.568000000003</v>
      </c>
      <c r="J36" s="197"/>
    </row>
    <row r="37" spans="1:10" ht="25.15" customHeight="1" x14ac:dyDescent="0.25">
      <c r="A37" s="113"/>
      <c r="B37" s="198" t="s">
        <v>40</v>
      </c>
      <c r="C37" s="198"/>
      <c r="D37" s="198"/>
      <c r="E37" s="198"/>
      <c r="F37" s="113"/>
      <c r="G37" s="199">
        <f>SUM(G27:H36)</f>
        <v>17.11</v>
      </c>
      <c r="H37" s="199"/>
      <c r="I37" s="197">
        <f>SUM(I27:J36)</f>
        <v>196326.98400000003</v>
      </c>
      <c r="J37" s="197"/>
    </row>
    <row r="38" spans="1:10" x14ac:dyDescent="0.25">
      <c r="A38" s="31"/>
      <c r="B38" s="31"/>
      <c r="C38" s="31"/>
      <c r="D38" s="31"/>
      <c r="E38" s="31"/>
      <c r="F38" s="31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866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  <c r="I44" s="258"/>
      <c r="J44" s="258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234</v>
      </c>
      <c r="B47" s="37" t="s">
        <v>235</v>
      </c>
      <c r="C47" s="38"/>
      <c r="D47" s="39">
        <v>197.5</v>
      </c>
      <c r="E47" s="38"/>
      <c r="F47" s="38"/>
      <c r="G47" s="123"/>
    </row>
    <row r="48" spans="1:10" s="123" customFormat="1" ht="30" customHeight="1" x14ac:dyDescent="0.25">
      <c r="A48" s="36" t="s">
        <v>383</v>
      </c>
      <c r="B48" s="37" t="s">
        <v>237</v>
      </c>
      <c r="C48" s="38"/>
      <c r="D48" s="39">
        <v>395</v>
      </c>
      <c r="E48" s="38"/>
      <c r="F48" s="38"/>
    </row>
    <row r="49" spans="1:6" s="123" customFormat="1" ht="30" customHeight="1" x14ac:dyDescent="0.25">
      <c r="A49" s="36" t="s">
        <v>383</v>
      </c>
      <c r="B49" s="37" t="s">
        <v>237</v>
      </c>
      <c r="C49" s="38"/>
      <c r="D49" s="39">
        <v>395</v>
      </c>
      <c r="E49" s="38"/>
      <c r="F49" s="38"/>
    </row>
    <row r="50" spans="1:6" s="123" customFormat="1" ht="30" customHeight="1" x14ac:dyDescent="0.25">
      <c r="A50" s="36" t="s">
        <v>301</v>
      </c>
      <c r="B50" s="37" t="s">
        <v>271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389</v>
      </c>
      <c r="B51" s="37" t="s">
        <v>48</v>
      </c>
      <c r="C51" s="39">
        <v>410</v>
      </c>
      <c r="D51" s="38"/>
      <c r="E51" s="38"/>
      <c r="F51" s="38"/>
    </row>
    <row r="52" spans="1:6" s="123" customFormat="1" ht="30" customHeight="1" x14ac:dyDescent="0.25">
      <c r="A52" s="36" t="s">
        <v>248</v>
      </c>
      <c r="B52" s="37" t="s">
        <v>271</v>
      </c>
      <c r="C52" s="38"/>
      <c r="D52" s="39">
        <v>197.5</v>
      </c>
      <c r="E52" s="38"/>
      <c r="F52" s="38"/>
    </row>
    <row r="53" spans="1:6" s="123" customFormat="1" ht="30" customHeight="1" x14ac:dyDescent="0.25">
      <c r="A53" s="36" t="s">
        <v>215</v>
      </c>
      <c r="B53" s="37" t="s">
        <v>216</v>
      </c>
      <c r="C53" s="39">
        <v>395</v>
      </c>
      <c r="D53" s="38"/>
      <c r="E53" s="38"/>
      <c r="F53" s="38"/>
    </row>
    <row r="54" spans="1:6" s="123" customFormat="1" ht="30" customHeight="1" x14ac:dyDescent="0.25">
      <c r="A54" s="36" t="s">
        <v>549</v>
      </c>
      <c r="B54" s="37" t="s">
        <v>271</v>
      </c>
      <c r="C54" s="38"/>
      <c r="D54" s="39">
        <v>197.5</v>
      </c>
      <c r="E54" s="38"/>
      <c r="F54" s="38"/>
    </row>
    <row r="55" spans="1:6" s="123" customFormat="1" ht="30" customHeight="1" x14ac:dyDescent="0.25">
      <c r="A55" s="36" t="s">
        <v>514</v>
      </c>
      <c r="B55" s="37" t="s">
        <v>271</v>
      </c>
      <c r="C55" s="38"/>
      <c r="D55" s="39">
        <v>197.5</v>
      </c>
      <c r="E55" s="38"/>
      <c r="F55" s="38"/>
    </row>
    <row r="56" spans="1:6" s="123" customFormat="1" ht="30" customHeight="1" x14ac:dyDescent="0.25">
      <c r="A56" s="36" t="s">
        <v>254</v>
      </c>
      <c r="B56" s="37" t="s">
        <v>216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540</v>
      </c>
      <c r="B57" s="37" t="s">
        <v>271</v>
      </c>
      <c r="C57" s="38"/>
      <c r="D57" s="39">
        <v>395</v>
      </c>
      <c r="E57" s="38"/>
      <c r="F57" s="38"/>
    </row>
    <row r="58" spans="1:6" s="123" customFormat="1" ht="30" customHeight="1" x14ac:dyDescent="0.25">
      <c r="A58" s="36" t="s">
        <v>257</v>
      </c>
      <c r="B58" s="37" t="s">
        <v>284</v>
      </c>
      <c r="C58" s="38"/>
      <c r="D58" s="39">
        <v>395</v>
      </c>
      <c r="E58" s="38"/>
      <c r="F58" s="38"/>
    </row>
    <row r="59" spans="1:6" s="123" customFormat="1" ht="30" customHeight="1" x14ac:dyDescent="0.25">
      <c r="A59" s="36" t="s">
        <v>441</v>
      </c>
      <c r="B59" s="37" t="s">
        <v>216</v>
      </c>
      <c r="C59" s="39">
        <v>655</v>
      </c>
      <c r="D59" s="38"/>
      <c r="E59" s="38"/>
      <c r="F59" s="38"/>
    </row>
    <row r="60" spans="1:6" s="123" customFormat="1" ht="30" customHeight="1" x14ac:dyDescent="0.25">
      <c r="A60" s="36" t="s">
        <v>218</v>
      </c>
      <c r="B60" s="37" t="s">
        <v>216</v>
      </c>
      <c r="C60" s="39">
        <v>395</v>
      </c>
      <c r="D60" s="38"/>
      <c r="E60" s="38"/>
      <c r="F60" s="38"/>
    </row>
    <row r="61" spans="1:6" s="123" customFormat="1" ht="30" customHeight="1" x14ac:dyDescent="0.25">
      <c r="A61" s="36" t="s">
        <v>219</v>
      </c>
      <c r="B61" s="37" t="s">
        <v>258</v>
      </c>
      <c r="C61" s="38"/>
      <c r="D61" s="38"/>
      <c r="E61" s="40">
        <v>1863</v>
      </c>
      <c r="F61" s="38"/>
    </row>
    <row r="62" spans="1:6" s="123" customFormat="1" ht="30" customHeight="1" x14ac:dyDescent="0.25">
      <c r="A62" s="36" t="s">
        <v>260</v>
      </c>
      <c r="B62" s="37" t="s">
        <v>261</v>
      </c>
      <c r="C62" s="38"/>
      <c r="D62" s="39">
        <v>395</v>
      </c>
      <c r="E62" s="38"/>
      <c r="F62" s="38"/>
    </row>
    <row r="63" spans="1:6" s="123" customFormat="1" ht="30" customHeight="1" x14ac:dyDescent="0.25">
      <c r="A63" s="36" t="s">
        <v>260</v>
      </c>
      <c r="B63" s="37" t="s">
        <v>216</v>
      </c>
      <c r="C63" s="39">
        <v>197.5</v>
      </c>
      <c r="D63" s="38"/>
      <c r="E63" s="38"/>
      <c r="F63" s="38"/>
    </row>
    <row r="64" spans="1:6" s="123" customFormat="1" ht="30" customHeight="1" x14ac:dyDescent="0.25">
      <c r="A64" s="36" t="s">
        <v>325</v>
      </c>
      <c r="B64" s="37" t="s">
        <v>247</v>
      </c>
      <c r="C64" s="38"/>
      <c r="D64" s="40">
        <v>1185</v>
      </c>
      <c r="E64" s="38"/>
      <c r="F64" s="38"/>
    </row>
    <row r="65" spans="1:6" s="123" customFormat="1" ht="30" customHeight="1" x14ac:dyDescent="0.25">
      <c r="A65" s="36" t="s">
        <v>483</v>
      </c>
      <c r="B65" s="37" t="s">
        <v>216</v>
      </c>
      <c r="C65" s="39">
        <v>395</v>
      </c>
      <c r="D65" s="38"/>
      <c r="E65" s="38"/>
      <c r="F65" s="38"/>
    </row>
    <row r="66" spans="1:6" s="123" customFormat="1" ht="30" customHeight="1" x14ac:dyDescent="0.25">
      <c r="A66" s="36" t="s">
        <v>263</v>
      </c>
      <c r="B66" s="37" t="s">
        <v>327</v>
      </c>
      <c r="C66" s="38"/>
      <c r="D66" s="39">
        <v>197.5</v>
      </c>
      <c r="E66" s="38"/>
      <c r="F66" s="38"/>
    </row>
    <row r="67" spans="1:6" s="123" customFormat="1" ht="30" customHeight="1" x14ac:dyDescent="0.25">
      <c r="A67" s="36" t="s">
        <v>264</v>
      </c>
      <c r="B67" s="37" t="s">
        <v>216</v>
      </c>
      <c r="C67" s="40">
        <v>1185</v>
      </c>
      <c r="D67" s="38"/>
      <c r="E67" s="38"/>
      <c r="F67" s="38"/>
    </row>
    <row r="68" spans="1:6" s="123" customFormat="1" ht="30" customHeight="1" x14ac:dyDescent="0.25">
      <c r="A68" s="36" t="s">
        <v>265</v>
      </c>
      <c r="B68" s="37" t="s">
        <v>216</v>
      </c>
      <c r="C68" s="40">
        <v>1975</v>
      </c>
      <c r="D68" s="38"/>
      <c r="E68" s="38"/>
      <c r="F68" s="38"/>
    </row>
    <row r="69" spans="1:6" s="123" customFormat="1" ht="30" customHeight="1" x14ac:dyDescent="0.25">
      <c r="A69" s="36" t="s">
        <v>557</v>
      </c>
      <c r="B69" s="37" t="s">
        <v>244</v>
      </c>
      <c r="C69" s="40">
        <v>1341.5</v>
      </c>
      <c r="D69" s="38"/>
      <c r="E69" s="38"/>
      <c r="F69" s="38"/>
    </row>
    <row r="70" spans="1:6" s="123" customFormat="1" ht="30" customHeight="1" x14ac:dyDescent="0.25">
      <c r="A70" s="36" t="s">
        <v>557</v>
      </c>
      <c r="B70" s="37" t="s">
        <v>244</v>
      </c>
      <c r="C70" s="40">
        <v>1341.5</v>
      </c>
      <c r="D70" s="38"/>
      <c r="E70" s="38"/>
      <c r="F70" s="38"/>
    </row>
    <row r="71" spans="1:6" s="123" customFormat="1" ht="30" customHeight="1" x14ac:dyDescent="0.25">
      <c r="A71" s="36" t="s">
        <v>342</v>
      </c>
      <c r="B71" s="37" t="s">
        <v>343</v>
      </c>
      <c r="C71" s="38"/>
      <c r="D71" s="39">
        <v>395</v>
      </c>
      <c r="E71" s="38"/>
      <c r="F71" s="38"/>
    </row>
    <row r="72" spans="1:6" s="123" customFormat="1" ht="30" customHeight="1" x14ac:dyDescent="0.25">
      <c r="A72" s="36" t="s">
        <v>268</v>
      </c>
      <c r="B72" s="37" t="s">
        <v>216</v>
      </c>
      <c r="C72" s="40">
        <v>2370</v>
      </c>
      <c r="D72" s="38"/>
      <c r="E72" s="38"/>
      <c r="F72" s="38"/>
    </row>
    <row r="73" spans="1:6" s="123" customFormat="1" ht="30" customHeight="1" x14ac:dyDescent="0.25">
      <c r="A73" s="36" t="s">
        <v>270</v>
      </c>
      <c r="B73" s="37" t="s">
        <v>51</v>
      </c>
      <c r="C73" s="39">
        <v>395</v>
      </c>
      <c r="D73" s="38"/>
      <c r="E73" s="38"/>
      <c r="F73" s="38"/>
    </row>
    <row r="74" spans="1:6" s="123" customFormat="1" ht="30" customHeight="1" x14ac:dyDescent="0.25">
      <c r="A74" s="36" t="s">
        <v>270</v>
      </c>
      <c r="B74" s="37" t="s">
        <v>271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525</v>
      </c>
      <c r="B75" s="37" t="s">
        <v>384</v>
      </c>
      <c r="C75" s="38"/>
      <c r="D75" s="38"/>
      <c r="E75" s="39">
        <v>403</v>
      </c>
      <c r="F75" s="38"/>
    </row>
    <row r="76" spans="1:6" s="123" customFormat="1" ht="30" customHeight="1" x14ac:dyDescent="0.25">
      <c r="A76" s="36" t="s">
        <v>272</v>
      </c>
      <c r="B76" s="37" t="s">
        <v>216</v>
      </c>
      <c r="C76" s="40">
        <v>2370</v>
      </c>
      <c r="D76" s="38"/>
      <c r="E76" s="38"/>
      <c r="F76" s="38"/>
    </row>
    <row r="77" spans="1:6" s="123" customFormat="1" ht="30" customHeight="1" x14ac:dyDescent="0.25">
      <c r="A77" s="36" t="s">
        <v>620</v>
      </c>
      <c r="B77" s="37" t="s">
        <v>355</v>
      </c>
      <c r="C77" s="38"/>
      <c r="D77" s="39">
        <v>790</v>
      </c>
      <c r="E77" s="38"/>
      <c r="F77" s="38"/>
    </row>
    <row r="78" spans="1:6" s="123" customFormat="1" ht="30" customHeight="1" x14ac:dyDescent="0.25">
      <c r="A78" s="36" t="s">
        <v>276</v>
      </c>
      <c r="B78" s="37" t="s">
        <v>216</v>
      </c>
      <c r="C78" s="40">
        <v>2765</v>
      </c>
      <c r="D78" s="38"/>
      <c r="E78" s="38"/>
      <c r="F78" s="38"/>
    </row>
    <row r="79" spans="1:6" s="123" customFormat="1" ht="30" customHeight="1" x14ac:dyDescent="0.25">
      <c r="A79" s="36" t="s">
        <v>229</v>
      </c>
      <c r="B79" s="37" t="s">
        <v>271</v>
      </c>
      <c r="C79" s="38"/>
      <c r="D79" s="39">
        <v>395</v>
      </c>
      <c r="E79" s="38"/>
      <c r="F79" s="38"/>
    </row>
    <row r="80" spans="1:6" s="123" customFormat="1" ht="30" customHeight="1" x14ac:dyDescent="0.25">
      <c r="A80" s="36" t="s">
        <v>533</v>
      </c>
      <c r="B80" s="37" t="s">
        <v>271</v>
      </c>
      <c r="C80" s="38"/>
      <c r="D80" s="39">
        <v>395</v>
      </c>
      <c r="E80" s="38"/>
      <c r="F80" s="38"/>
    </row>
    <row r="81" spans="1:6" s="123" customFormat="1" ht="30" customHeight="1" x14ac:dyDescent="0.25">
      <c r="A81" s="36" t="s">
        <v>363</v>
      </c>
      <c r="B81" s="37" t="s">
        <v>275</v>
      </c>
      <c r="C81" s="38"/>
      <c r="D81" s="38"/>
      <c r="E81" s="39">
        <v>790</v>
      </c>
      <c r="F81" s="38"/>
    </row>
    <row r="82" spans="1:6" s="123" customFormat="1" ht="30" customHeight="1" x14ac:dyDescent="0.25">
      <c r="A82" s="36" t="s">
        <v>281</v>
      </c>
      <c r="B82" s="37" t="s">
        <v>216</v>
      </c>
      <c r="C82" s="40">
        <v>2370</v>
      </c>
      <c r="D82" s="38"/>
      <c r="E82" s="38"/>
      <c r="F82" s="38"/>
    </row>
    <row r="83" spans="1:6" s="123" customFormat="1" ht="30" customHeight="1" x14ac:dyDescent="0.25">
      <c r="A83" s="36" t="s">
        <v>230</v>
      </c>
      <c r="B83" s="37" t="s">
        <v>294</v>
      </c>
      <c r="C83" s="38"/>
      <c r="D83" s="38"/>
      <c r="E83" s="39">
        <v>790</v>
      </c>
      <c r="F83" s="38"/>
    </row>
    <row r="84" spans="1:6" s="123" customFormat="1" ht="30" customHeight="1" thickBot="1" x14ac:dyDescent="0.3">
      <c r="A84" s="36" t="s">
        <v>230</v>
      </c>
      <c r="B84" s="37" t="s">
        <v>271</v>
      </c>
      <c r="C84" s="38"/>
      <c r="D84" s="39">
        <v>395</v>
      </c>
      <c r="E84" s="38"/>
      <c r="F84" s="38"/>
    </row>
    <row r="85" spans="1:6" s="123" customFormat="1" ht="30" customHeight="1" x14ac:dyDescent="0.25">
      <c r="A85" s="178" t="s">
        <v>52</v>
      </c>
      <c r="B85" s="178"/>
      <c r="C85" s="41">
        <v>18955.5</v>
      </c>
      <c r="D85" s="41">
        <v>7307.5</v>
      </c>
      <c r="E85" s="41">
        <v>3846</v>
      </c>
      <c r="F85" s="163"/>
    </row>
    <row r="86" spans="1:6" s="123" customFormat="1" ht="30" customHeight="1" x14ac:dyDescent="0.25">
      <c r="A86" s="194" t="s">
        <v>22</v>
      </c>
      <c r="B86" s="194"/>
      <c r="C86" s="194"/>
      <c r="D86" s="194"/>
      <c r="E86" s="194"/>
      <c r="F86" s="108">
        <v>30109</v>
      </c>
    </row>
    <row r="87" spans="1:6" s="123" customFormat="1" ht="30" customHeight="1" x14ac:dyDescent="0.25"/>
    <row r="88" spans="1:6" s="123" customFormat="1" ht="30" customHeight="1" x14ac:dyDescent="0.25"/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/>
    <row r="196" spans="1:6" s="123" customFormat="1" ht="30" customHeight="1" x14ac:dyDescent="0.25"/>
    <row r="197" spans="1:6" s="123" customFormat="1" ht="30" customHeight="1" x14ac:dyDescent="0.25"/>
    <row r="198" spans="1:6" s="123" customFormat="1" ht="30" customHeight="1" x14ac:dyDescent="0.25"/>
    <row r="199" spans="1:6" s="123" customFormat="1" ht="30" customHeight="1" x14ac:dyDescent="0.25"/>
    <row r="200" spans="1:6" s="123" customFormat="1" ht="30" customHeight="1" x14ac:dyDescent="0.25"/>
    <row r="201" spans="1:6" s="123" customFormat="1" ht="30" customHeight="1" x14ac:dyDescent="0.25"/>
    <row r="202" spans="1:6" s="123" customFormat="1" ht="30" customHeight="1" x14ac:dyDescent="0.25"/>
    <row r="203" spans="1:6" s="123" customFormat="1" ht="30" customHeight="1" x14ac:dyDescent="0.25"/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7" s="123" customFormat="1" ht="30" customHeight="1" x14ac:dyDescent="0.25">
      <c r="A241"/>
      <c r="B241"/>
      <c r="C241"/>
      <c r="D241"/>
      <c r="E241"/>
      <c r="F241"/>
    </row>
    <row r="242" spans="1:7" s="123" customFormat="1" ht="30" customHeight="1" x14ac:dyDescent="0.25">
      <c r="A242"/>
      <c r="B242"/>
      <c r="C242"/>
      <c r="D242"/>
      <c r="E242"/>
      <c r="F242"/>
    </row>
    <row r="243" spans="1:7" s="123" customFormat="1" ht="30" customHeight="1" x14ac:dyDescent="0.25">
      <c r="A243"/>
      <c r="B243"/>
      <c r="C243"/>
      <c r="D243"/>
      <c r="E243"/>
      <c r="F243"/>
    </row>
    <row r="244" spans="1:7" s="123" customFormat="1" ht="30" customHeight="1" x14ac:dyDescent="0.25">
      <c r="A244"/>
      <c r="B244"/>
      <c r="C244"/>
      <c r="D244"/>
      <c r="E244"/>
      <c r="F244"/>
    </row>
    <row r="245" spans="1:7" s="123" customFormat="1" ht="30" customHeight="1" x14ac:dyDescent="0.25">
      <c r="A245"/>
      <c r="B245"/>
      <c r="C245"/>
      <c r="D245"/>
      <c r="E245"/>
      <c r="F245"/>
    </row>
    <row r="246" spans="1:7" s="123" customFormat="1" ht="30" customHeight="1" x14ac:dyDescent="0.25">
      <c r="A246"/>
      <c r="B246"/>
      <c r="C246"/>
      <c r="D246"/>
      <c r="E246"/>
      <c r="F246"/>
      <c r="G246"/>
    </row>
  </sheetData>
  <mergeCells count="61">
    <mergeCell ref="B28:E28"/>
    <mergeCell ref="G28:H28"/>
    <mergeCell ref="I28:J28"/>
    <mergeCell ref="B29:E29"/>
    <mergeCell ref="G29:H29"/>
    <mergeCell ref="I29:J2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6:E26"/>
    <mergeCell ref="G26:H26"/>
    <mergeCell ref="I26:J26"/>
    <mergeCell ref="B27:E27"/>
    <mergeCell ref="G27:H27"/>
    <mergeCell ref="I27:J27"/>
    <mergeCell ref="B30:E30"/>
    <mergeCell ref="G30:H30"/>
    <mergeCell ref="I30:J30"/>
    <mergeCell ref="I31:J31"/>
    <mergeCell ref="I32:J32"/>
    <mergeCell ref="B31:E31"/>
    <mergeCell ref="G31:H31"/>
    <mergeCell ref="B32:E32"/>
    <mergeCell ref="G32:H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A85:B85"/>
    <mergeCell ref="A86:E86"/>
    <mergeCell ref="B37:E37"/>
    <mergeCell ref="G37:H37"/>
    <mergeCell ref="I37:J37"/>
    <mergeCell ref="I44:J44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131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1935</v>
      </c>
    </row>
    <row r="7" spans="1:10" x14ac:dyDescent="0.25">
      <c r="A7" t="s">
        <v>8</v>
      </c>
      <c r="C7" s="20">
        <v>231.6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10.71</v>
      </c>
      <c r="J12" s="133">
        <v>11.25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32600.240000000002</v>
      </c>
      <c r="F21" s="202"/>
      <c r="G21" s="202">
        <v>30627.31</v>
      </c>
      <c r="H21" s="202"/>
      <c r="I21" s="197">
        <f>SUM(E21-G21)</f>
        <v>1972.9300000000003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1972.93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5.21</v>
      </c>
      <c r="H28" s="199"/>
      <c r="I28" s="197">
        <f>G28*$C$7*12</f>
        <v>14479.632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1.88</v>
      </c>
      <c r="H29" s="199"/>
      <c r="I29" s="197">
        <f t="shared" ref="I29:I37" si="0">G29*$C$7*12</f>
        <v>5224.8959999999997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3057.1200000000003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si="0"/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0.14000000000000001</v>
      </c>
      <c r="H32" s="196"/>
      <c r="I32" s="197">
        <f t="shared" si="0"/>
        <v>389.08799999999997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1334.0159999999998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833.75999999999988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639.21600000000001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5280.48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11.240000000000002</v>
      </c>
      <c r="H38" s="199"/>
      <c r="I38" s="197">
        <f>I28+I29+I30+I31+I32+I33+I34+I35+I36+I37</f>
        <v>31238.207999999995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867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389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437</v>
      </c>
      <c r="B48" s="37" t="s">
        <v>216</v>
      </c>
      <c r="C48" s="39">
        <v>395</v>
      </c>
      <c r="D48" s="38"/>
      <c r="E48" s="38"/>
      <c r="F48" s="38"/>
    </row>
    <row r="49" spans="1:6" s="123" customFormat="1" ht="30" customHeight="1" x14ac:dyDescent="0.25">
      <c r="A49" s="36" t="s">
        <v>254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441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218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260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483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264</v>
      </c>
      <c r="B54" s="37" t="s">
        <v>216</v>
      </c>
      <c r="C54" s="40">
        <v>1185</v>
      </c>
      <c r="D54" s="38"/>
      <c r="E54" s="38"/>
      <c r="F54" s="38"/>
    </row>
    <row r="55" spans="1:6" s="123" customFormat="1" ht="30" customHeight="1" x14ac:dyDescent="0.25">
      <c r="A55" s="36" t="s">
        <v>265</v>
      </c>
      <c r="B55" s="37" t="s">
        <v>216</v>
      </c>
      <c r="C55" s="39">
        <v>987.5</v>
      </c>
      <c r="D55" s="38"/>
      <c r="E55" s="38"/>
      <c r="F55" s="38"/>
    </row>
    <row r="56" spans="1:6" s="123" customFormat="1" ht="30" customHeight="1" x14ac:dyDescent="0.25">
      <c r="A56" s="36" t="s">
        <v>268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409</v>
      </c>
      <c r="B57" s="37" t="s">
        <v>50</v>
      </c>
      <c r="C57" s="38"/>
      <c r="D57" s="38"/>
      <c r="E57" s="39">
        <v>597</v>
      </c>
      <c r="F57" s="38"/>
    </row>
    <row r="58" spans="1:6" s="123" customFormat="1" ht="30" customHeight="1" x14ac:dyDescent="0.25">
      <c r="A58" s="36" t="s">
        <v>270</v>
      </c>
      <c r="B58" s="37" t="s">
        <v>51</v>
      </c>
      <c r="C58" s="39">
        <v>395</v>
      </c>
      <c r="D58" s="38"/>
      <c r="E58" s="38"/>
      <c r="F58" s="38"/>
    </row>
    <row r="59" spans="1:6" s="123" customFormat="1" ht="30" customHeight="1" x14ac:dyDescent="0.25">
      <c r="A59" s="36" t="s">
        <v>272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276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thickBot="1" x14ac:dyDescent="0.3">
      <c r="A61" s="36" t="s">
        <v>281</v>
      </c>
      <c r="B61" s="37" t="s">
        <v>216</v>
      </c>
      <c r="C61" s="40">
        <v>2370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14313</v>
      </c>
      <c r="D62" s="163"/>
      <c r="E62" s="157">
        <v>597</v>
      </c>
      <c r="F62" s="163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14910</v>
      </c>
    </row>
    <row r="64" spans="1:6" s="123" customFormat="1" ht="30" customHeight="1" x14ac:dyDescent="0.25">
      <c r="A64" s="31"/>
      <c r="B64" s="31"/>
      <c r="C64" s="31"/>
      <c r="D64" s="31"/>
      <c r="E64" s="31"/>
      <c r="F64" s="31"/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A62:B62"/>
    <mergeCell ref="A63:E63"/>
    <mergeCell ref="B36:E36"/>
    <mergeCell ref="G36:H36"/>
    <mergeCell ref="I36:J36"/>
    <mergeCell ref="A40:F40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132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87"/>
      <c r="E6" s="208" t="s">
        <v>7</v>
      </c>
      <c r="F6" s="208"/>
      <c r="G6" s="208"/>
      <c r="I6" s="20">
        <v>1934</v>
      </c>
    </row>
    <row r="7" spans="1:10" x14ac:dyDescent="0.25">
      <c r="A7" t="s">
        <v>8</v>
      </c>
      <c r="C7" s="27">
        <v>253</v>
      </c>
      <c r="D7" s="85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26471.3</v>
      </c>
      <c r="F21" s="202"/>
      <c r="G21" s="202">
        <v>18981.759999999998</v>
      </c>
      <c r="H21" s="202"/>
      <c r="I21" s="197">
        <f>SUM(E21-G21)</f>
        <v>7489.5400000000009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36819.14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15180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3339.6000000000004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303.60000000000002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1457.28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910.8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698.28000000000009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5738.0399999999991</v>
      </c>
      <c r="J37" s="197"/>
    </row>
    <row r="38" spans="1:10" ht="16.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27627.599999999991</v>
      </c>
      <c r="J38" s="197"/>
    </row>
    <row r="39" spans="1:10" x14ac:dyDescent="0.25">
      <c r="A39" s="123"/>
      <c r="B39" s="123"/>
      <c r="C39" s="123"/>
      <c r="D39" s="123"/>
      <c r="E39" s="123"/>
      <c r="F39" s="123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868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472</v>
      </c>
      <c r="B47" s="37" t="s">
        <v>605</v>
      </c>
      <c r="C47" s="38"/>
      <c r="D47" s="38"/>
      <c r="E47" s="39">
        <v>790</v>
      </c>
      <c r="F47" s="38"/>
    </row>
    <row r="48" spans="1:10" s="123" customFormat="1" ht="30" customHeight="1" x14ac:dyDescent="0.25">
      <c r="A48" s="36" t="s">
        <v>389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437</v>
      </c>
      <c r="B49" s="37" t="s">
        <v>216</v>
      </c>
      <c r="C49" s="39">
        <v>395</v>
      </c>
      <c r="D49" s="38"/>
      <c r="E49" s="38"/>
      <c r="F49" s="38"/>
    </row>
    <row r="50" spans="1:6" s="123" customFormat="1" ht="30" customHeight="1" x14ac:dyDescent="0.25">
      <c r="A50" s="36" t="s">
        <v>254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353.5</v>
      </c>
      <c r="D51" s="38"/>
      <c r="E51" s="38"/>
      <c r="F51" s="38"/>
    </row>
    <row r="52" spans="1:6" s="123" customFormat="1" ht="30" customHeight="1" x14ac:dyDescent="0.25">
      <c r="A52" s="36" t="s">
        <v>218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260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442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264</v>
      </c>
      <c r="B55" s="37" t="s">
        <v>216</v>
      </c>
      <c r="C55" s="40">
        <v>1382.5</v>
      </c>
      <c r="D55" s="38"/>
      <c r="E55" s="38"/>
      <c r="F55" s="38"/>
    </row>
    <row r="56" spans="1:6" s="123" customFormat="1" ht="30" customHeight="1" x14ac:dyDescent="0.25">
      <c r="A56" s="36" t="s">
        <v>265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266</v>
      </c>
      <c r="B57" s="37" t="s">
        <v>136</v>
      </c>
      <c r="C57" s="40">
        <v>6696</v>
      </c>
      <c r="D57" s="38"/>
      <c r="E57" s="38"/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453</v>
      </c>
      <c r="B59" s="37" t="s">
        <v>136</v>
      </c>
      <c r="C59" s="40">
        <v>2525</v>
      </c>
      <c r="D59" s="38"/>
      <c r="E59" s="38"/>
      <c r="F59" s="38"/>
    </row>
    <row r="60" spans="1:6" s="123" customFormat="1" ht="30" customHeight="1" x14ac:dyDescent="0.25">
      <c r="A60" s="36" t="s">
        <v>270</v>
      </c>
      <c r="B60" s="37" t="s">
        <v>51</v>
      </c>
      <c r="C60" s="39">
        <v>395</v>
      </c>
      <c r="D60" s="38"/>
      <c r="E60" s="38"/>
      <c r="F60" s="38"/>
    </row>
    <row r="61" spans="1:6" s="123" customFormat="1" ht="30" customHeight="1" x14ac:dyDescent="0.25">
      <c r="A61" s="36" t="s">
        <v>272</v>
      </c>
      <c r="B61" s="37" t="s">
        <v>216</v>
      </c>
      <c r="C61" s="40">
        <v>2370</v>
      </c>
      <c r="D61" s="38"/>
      <c r="E61" s="38"/>
      <c r="F61" s="38"/>
    </row>
    <row r="62" spans="1:6" s="123" customFormat="1" ht="30" customHeight="1" x14ac:dyDescent="0.25">
      <c r="A62" s="36" t="s">
        <v>531</v>
      </c>
      <c r="B62" s="37" t="s">
        <v>464</v>
      </c>
      <c r="C62" s="38"/>
      <c r="D62" s="38"/>
      <c r="E62" s="40">
        <v>1219</v>
      </c>
      <c r="F62" s="38"/>
    </row>
    <row r="63" spans="1:6" s="123" customFormat="1" ht="30" customHeight="1" x14ac:dyDescent="0.25">
      <c r="A63" s="36" t="s">
        <v>276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thickBot="1" x14ac:dyDescent="0.3">
      <c r="A64" s="36" t="s">
        <v>281</v>
      </c>
      <c r="B64" s="37" t="s">
        <v>216</v>
      </c>
      <c r="C64" s="40">
        <v>2370</v>
      </c>
      <c r="D64" s="38"/>
      <c r="E64" s="38"/>
      <c r="F64" s="38"/>
    </row>
    <row r="65" spans="1:6" s="123" customFormat="1" ht="30" customHeight="1" x14ac:dyDescent="0.25">
      <c r="A65" s="178" t="s">
        <v>52</v>
      </c>
      <c r="B65" s="178"/>
      <c r="C65" s="41">
        <v>23809.5</v>
      </c>
      <c r="D65" s="163"/>
      <c r="E65" s="41">
        <v>2009</v>
      </c>
      <c r="F65" s="163"/>
    </row>
    <row r="66" spans="1:6" s="123" customFormat="1" ht="30" customHeight="1" x14ac:dyDescent="0.25">
      <c r="A66" s="194" t="s">
        <v>22</v>
      </c>
      <c r="B66" s="194"/>
      <c r="C66" s="194"/>
      <c r="D66" s="194"/>
      <c r="E66" s="194"/>
      <c r="F66" s="108">
        <v>25818.5</v>
      </c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0:F40"/>
    <mergeCell ref="A65:B65"/>
    <mergeCell ref="A66:E66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  <pageSetUpPr fitToPage="1"/>
  </sheetPr>
  <dimension ref="A1:J246"/>
  <sheetViews>
    <sheetView topLeftCell="A28" zoomScale="70" zoomScaleNormal="70" workbookViewId="0">
      <selection activeCell="E54" sqref="E54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8.7109375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133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1978</v>
      </c>
    </row>
    <row r="7" spans="1:10" x14ac:dyDescent="0.25">
      <c r="A7" t="s">
        <v>8</v>
      </c>
      <c r="C7" s="20">
        <v>336.2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/>
      <c r="F21" s="202"/>
      <c r="G21" s="202"/>
      <c r="H21" s="202"/>
      <c r="I21" s="197"/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7992.86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4.76</v>
      </c>
      <c r="H28" s="199"/>
      <c r="I28" s="197">
        <f>G28*$C$7*12</f>
        <v>19203.743999999999</v>
      </c>
      <c r="J28" s="197"/>
    </row>
    <row r="29" spans="1:10" ht="24.6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1.05</v>
      </c>
      <c r="H30" s="196"/>
      <c r="I30" s="197">
        <f>G30*$C$7*12</f>
        <v>4236.12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403.43999999999994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0.46</v>
      </c>
      <c r="H34" s="196"/>
      <c r="I34" s="197">
        <f t="shared" si="0"/>
        <v>1855.8240000000001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0.28999999999999998</v>
      </c>
      <c r="H35" s="196"/>
      <c r="I35" s="197">
        <f t="shared" si="0"/>
        <v>1169.9759999999999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0.22</v>
      </c>
      <c r="H36" s="196"/>
      <c r="I36" s="197">
        <f t="shared" si="0"/>
        <v>887.56799999999998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1.77</v>
      </c>
      <c r="H37" s="196"/>
      <c r="I37" s="197">
        <f t="shared" si="0"/>
        <v>7140.887999999999</v>
      </c>
      <c r="J37" s="197"/>
    </row>
    <row r="38" spans="1:10" ht="14.2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8.6499999999999986</v>
      </c>
      <c r="H38" s="199"/>
      <c r="I38" s="197">
        <f>I28+I29+I30+I31+I32+I33+I34+I35+I36+I37</f>
        <v>34897.56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8" spans="1:10" s="123" customFormat="1" ht="30" customHeight="1" x14ac:dyDescent="0.25"/>
    <row r="49" spans="1:6" s="123" customFormat="1" ht="30" customHeight="1" x14ac:dyDescent="0.25"/>
    <row r="50" spans="1:6" s="123" customFormat="1" ht="30" customHeight="1" x14ac:dyDescent="0.25"/>
    <row r="51" spans="1:6" s="123" customFormat="1" ht="30" customHeight="1" x14ac:dyDescent="0.25"/>
    <row r="52" spans="1:6" s="123" customFormat="1" ht="30" customHeight="1" x14ac:dyDescent="0.25"/>
    <row r="53" spans="1:6" s="123" customFormat="1" ht="30" customHeight="1" x14ac:dyDescent="0.25"/>
    <row r="54" spans="1:6" s="123" customFormat="1" ht="30" customHeight="1" x14ac:dyDescent="0.25">
      <c r="A54" s="58"/>
      <c r="B54" s="58"/>
      <c r="C54" s="58"/>
      <c r="D54" s="58"/>
      <c r="E54" s="58"/>
      <c r="F54" s="58"/>
    </row>
    <row r="55" spans="1:6" s="123" customFormat="1" ht="30" customHeight="1" x14ac:dyDescent="0.25">
      <c r="A55" s="58"/>
      <c r="B55" s="58"/>
      <c r="C55" s="58"/>
      <c r="D55" s="58"/>
      <c r="E55" s="58"/>
      <c r="F55" s="58"/>
    </row>
    <row r="56" spans="1:6" s="123" customFormat="1" ht="30" customHeight="1" x14ac:dyDescent="0.25">
      <c r="A56" s="58"/>
      <c r="B56" s="58"/>
      <c r="C56" s="58"/>
      <c r="D56" s="58"/>
      <c r="E56" s="58"/>
      <c r="F56" s="58"/>
    </row>
    <row r="57" spans="1:6" s="123" customFormat="1" ht="30" customHeight="1" x14ac:dyDescent="0.25"/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134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322.2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37169.040000000001</v>
      </c>
      <c r="F21" s="202"/>
      <c r="G21" s="202">
        <v>28337.24</v>
      </c>
      <c r="H21" s="202"/>
      <c r="I21" s="197">
        <f>SUM(E21-G21)</f>
        <v>8831.7999999999993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38161.5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19332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4253.04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6" si="0">G31*$C$7*12</f>
        <v>386.64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1855.8719999999998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1159.92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889.27199999999993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1.86</v>
      </c>
      <c r="H37" s="196"/>
      <c r="I37" s="197" t="s">
        <v>23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 t="e">
        <f>I28+I29+I30+I31+I32+I33+I34+I35+I36+I37</f>
        <v>#VALUE!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ht="15" customHeight="1" x14ac:dyDescent="0.25">
      <c r="A41" s="31"/>
      <c r="B41" s="31"/>
      <c r="C41" s="31"/>
      <c r="D41" s="31"/>
      <c r="E41" s="31"/>
      <c r="F41" s="31"/>
      <c r="G41" s="228"/>
      <c r="H41" s="228"/>
      <c r="I41" s="228"/>
      <c r="J41" s="228"/>
    </row>
    <row r="42" spans="1:10" ht="18" x14ac:dyDescent="0.25">
      <c r="A42" s="32" t="s">
        <v>869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248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215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36" t="s">
        <v>441</v>
      </c>
      <c r="B49" s="37" t="s">
        <v>216</v>
      </c>
      <c r="C49" s="39">
        <v>275.5</v>
      </c>
      <c r="D49" s="38"/>
      <c r="E49" s="38"/>
      <c r="F49" s="38"/>
    </row>
    <row r="50" spans="1:6" s="123" customFormat="1" ht="30" customHeight="1" x14ac:dyDescent="0.25">
      <c r="A50" s="36" t="s">
        <v>219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260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442</v>
      </c>
      <c r="B52" s="37" t="s">
        <v>216</v>
      </c>
      <c r="C52" s="40">
        <v>1975</v>
      </c>
      <c r="D52" s="38"/>
      <c r="E52" s="38"/>
      <c r="F52" s="38"/>
    </row>
    <row r="53" spans="1:6" s="123" customFormat="1" ht="30" customHeight="1" x14ac:dyDescent="0.25">
      <c r="A53" s="36" t="s">
        <v>223</v>
      </c>
      <c r="B53" s="37" t="s">
        <v>216</v>
      </c>
      <c r="C53" s="40">
        <v>1382.5</v>
      </c>
      <c r="D53" s="38"/>
      <c r="E53" s="38"/>
      <c r="F53" s="38"/>
    </row>
    <row r="54" spans="1:6" s="123" customFormat="1" ht="30" customHeight="1" x14ac:dyDescent="0.25">
      <c r="A54" s="36" t="s">
        <v>265</v>
      </c>
      <c r="B54" s="37" t="s">
        <v>216</v>
      </c>
      <c r="C54" s="39">
        <v>987.5</v>
      </c>
      <c r="D54" s="38"/>
      <c r="E54" s="38"/>
      <c r="F54" s="38"/>
    </row>
    <row r="55" spans="1:6" s="123" customFormat="1" ht="30" customHeight="1" x14ac:dyDescent="0.25">
      <c r="A55" s="36" t="s">
        <v>268</v>
      </c>
      <c r="B55" s="37" t="s">
        <v>216</v>
      </c>
      <c r="C55" s="40">
        <v>2370</v>
      </c>
      <c r="D55" s="38"/>
      <c r="E55" s="38"/>
      <c r="F55" s="38"/>
    </row>
    <row r="56" spans="1:6" s="123" customFormat="1" ht="30" customHeight="1" x14ac:dyDescent="0.25">
      <c r="A56" s="36" t="s">
        <v>269</v>
      </c>
      <c r="B56" s="37" t="s">
        <v>849</v>
      </c>
      <c r="C56" s="40">
        <v>2920</v>
      </c>
      <c r="D56" s="38"/>
      <c r="E56" s="38"/>
      <c r="F56" s="38"/>
    </row>
    <row r="57" spans="1:6" s="123" customFormat="1" ht="30" customHeight="1" x14ac:dyDescent="0.25">
      <c r="A57" s="36" t="s">
        <v>351</v>
      </c>
      <c r="B57" s="37" t="s">
        <v>51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272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276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thickBot="1" x14ac:dyDescent="0.3">
      <c r="A60" s="36" t="s">
        <v>281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178" t="s">
        <v>52</v>
      </c>
      <c r="B61" s="178"/>
      <c r="C61" s="41">
        <v>18615.5</v>
      </c>
      <c r="D61" s="163"/>
      <c r="E61" s="163"/>
      <c r="F61" s="163"/>
    </row>
    <row r="62" spans="1:6" s="123" customFormat="1" ht="30" customHeight="1" x14ac:dyDescent="0.25">
      <c r="A62" s="194" t="s">
        <v>22</v>
      </c>
      <c r="B62" s="194"/>
      <c r="C62" s="194"/>
      <c r="D62" s="194"/>
      <c r="E62" s="194"/>
      <c r="F62" s="108">
        <v>18615.5</v>
      </c>
    </row>
    <row r="63" spans="1:6" s="123" customFormat="1" ht="30" customHeight="1" x14ac:dyDescent="0.25">
      <c r="A63" s="31"/>
      <c r="B63" s="31"/>
      <c r="C63" s="31"/>
      <c r="D63" s="31"/>
      <c r="E63" s="31"/>
      <c r="F63" s="31"/>
    </row>
    <row r="64" spans="1:6" s="123" customFormat="1" ht="30" customHeight="1" x14ac:dyDescent="0.25">
      <c r="A64" s="31"/>
      <c r="B64" s="31"/>
      <c r="C64" s="31"/>
      <c r="D64" s="31"/>
      <c r="E64" s="31"/>
      <c r="F64" s="31"/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6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  <mergeCell ref="A61:B61"/>
    <mergeCell ref="A62:E62"/>
    <mergeCell ref="B38:E38"/>
    <mergeCell ref="G38:H38"/>
    <mergeCell ref="I38:J38"/>
    <mergeCell ref="G41:H41"/>
    <mergeCell ref="I41:J41"/>
    <mergeCell ref="A40:F40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135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318.89999999999998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36654.54</v>
      </c>
      <c r="F21" s="202"/>
      <c r="G21" s="202">
        <v>35389.949999999997</v>
      </c>
      <c r="H21" s="202"/>
      <c r="I21" s="197">
        <f>SUM(E21-G21)</f>
        <v>1264.5900000000038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26699.49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19134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4209.4800000000005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382.68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1836.8639999999996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1148.04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880.16399999999999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7232.6519999999982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34823.879999999997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870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369</v>
      </c>
      <c r="B47" s="37" t="s">
        <v>247</v>
      </c>
      <c r="C47" s="38"/>
      <c r="D47" s="39">
        <v>838</v>
      </c>
      <c r="E47" s="38"/>
      <c r="F47" s="38"/>
    </row>
    <row r="48" spans="1:10" s="123" customFormat="1" ht="30" customHeight="1" x14ac:dyDescent="0.25">
      <c r="A48" s="36" t="s">
        <v>248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441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218</v>
      </c>
      <c r="B51" s="37" t="s">
        <v>594</v>
      </c>
      <c r="C51" s="38"/>
      <c r="D51" s="39">
        <v>790</v>
      </c>
      <c r="E51" s="38"/>
      <c r="F51" s="38"/>
    </row>
    <row r="52" spans="1:6" s="123" customFormat="1" ht="30" customHeight="1" x14ac:dyDescent="0.25">
      <c r="A52" s="36" t="s">
        <v>219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260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442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223</v>
      </c>
      <c r="B55" s="37" t="s">
        <v>216</v>
      </c>
      <c r="C55" s="40">
        <v>1382.5</v>
      </c>
      <c r="D55" s="38"/>
      <c r="E55" s="38"/>
      <c r="F55" s="38"/>
    </row>
    <row r="56" spans="1:6" s="123" customFormat="1" ht="30" customHeight="1" x14ac:dyDescent="0.25">
      <c r="A56" s="36" t="s">
        <v>265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406</v>
      </c>
      <c r="B57" s="37" t="s">
        <v>49</v>
      </c>
      <c r="C57" s="38"/>
      <c r="D57" s="38"/>
      <c r="E57" s="40">
        <v>1165</v>
      </c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351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272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36" t="s">
        <v>276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281</v>
      </c>
      <c r="B62" s="37" t="s">
        <v>216</v>
      </c>
      <c r="C62" s="40">
        <v>2370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13918</v>
      </c>
      <c r="D63" s="41">
        <v>1628</v>
      </c>
      <c r="E63" s="41">
        <v>1165</v>
      </c>
      <c r="F63" s="163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16711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0:F40"/>
    <mergeCell ref="A63:B63"/>
    <mergeCell ref="A64:E64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FFFF00"/>
    <pageSetUpPr fitToPage="1"/>
  </sheetPr>
  <dimension ref="A1:J246"/>
  <sheetViews>
    <sheetView topLeftCell="A49" zoomScale="70" zoomScaleNormal="70" workbookViewId="0">
      <selection activeCell="O40" sqref="O40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</v>
      </c>
      <c r="D2" s="206"/>
      <c r="E2" s="206"/>
      <c r="F2" s="206"/>
      <c r="G2" s="1" t="s">
        <v>3</v>
      </c>
      <c r="H2" s="206" t="s">
        <v>137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331.8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/>
      <c r="F21" s="202"/>
      <c r="G21" s="202"/>
      <c r="H21" s="202"/>
      <c r="I21" s="197"/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480.8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20664.504000000001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6211.2960000000003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4379.76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4140.8639999999996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1911.1680000000001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1194.48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915.76800000000003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7565.0399999999991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11.800000000000002</v>
      </c>
      <c r="H38" s="199"/>
      <c r="I38" s="197">
        <f>I28+I29+I30+I31+I32+I33+I34+I35+I36+I37</f>
        <v>46982.880000000012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4.6" customHeight="1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871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473</v>
      </c>
      <c r="B47" s="37" t="s">
        <v>79</v>
      </c>
      <c r="C47" s="39">
        <v>810</v>
      </c>
      <c r="D47" s="38"/>
      <c r="E47" s="38"/>
      <c r="F47" s="38"/>
    </row>
    <row r="48" spans="1:10" s="123" customFormat="1" ht="22.15" customHeight="1" x14ac:dyDescent="0.25">
      <c r="A48" s="36" t="s">
        <v>248</v>
      </c>
      <c r="B48" s="37" t="s">
        <v>48</v>
      </c>
      <c r="C48" s="39">
        <v>410</v>
      </c>
      <c r="D48" s="38"/>
      <c r="E48" s="38"/>
      <c r="F48" s="38"/>
    </row>
    <row r="49" spans="1:6" s="123" customFormat="1" ht="19.899999999999999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18.600000000000001" customHeight="1" x14ac:dyDescent="0.25">
      <c r="A50" s="36" t="s">
        <v>441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219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260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442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6" s="123" customFormat="1" ht="30" customHeight="1" x14ac:dyDescent="0.25">
      <c r="A55" s="36" t="s">
        <v>265</v>
      </c>
      <c r="B55" s="37" t="s">
        <v>216</v>
      </c>
      <c r="C55" s="39">
        <v>987.5</v>
      </c>
      <c r="D55" s="38"/>
      <c r="E55" s="38"/>
      <c r="F55" s="38"/>
    </row>
    <row r="56" spans="1:6" s="123" customFormat="1" ht="30" customHeight="1" x14ac:dyDescent="0.25">
      <c r="A56" s="36" t="s">
        <v>268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351</v>
      </c>
      <c r="B57" s="37" t="s">
        <v>51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351</v>
      </c>
      <c r="B58" s="37" t="s">
        <v>286</v>
      </c>
      <c r="C58" s="38"/>
      <c r="D58" s="38"/>
      <c r="E58" s="39">
        <v>507</v>
      </c>
      <c r="F58" s="38"/>
    </row>
    <row r="59" spans="1:6" s="123" customFormat="1" ht="30" customHeight="1" x14ac:dyDescent="0.25">
      <c r="A59" s="36" t="s">
        <v>272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276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thickBot="1" x14ac:dyDescent="0.3">
      <c r="A61" s="36" t="s">
        <v>281</v>
      </c>
      <c r="B61" s="37" t="s">
        <v>216</v>
      </c>
      <c r="C61" s="40">
        <v>2370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14728</v>
      </c>
      <c r="D62" s="163"/>
      <c r="E62" s="157">
        <v>507</v>
      </c>
      <c r="F62" s="163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15235</v>
      </c>
    </row>
    <row r="64" spans="1:6" s="123" customFormat="1" ht="30" customHeight="1" x14ac:dyDescent="0.25">
      <c r="A64" s="31"/>
      <c r="B64" s="31"/>
      <c r="C64" s="31"/>
      <c r="D64" s="31"/>
      <c r="E64" s="31"/>
      <c r="F64" s="31"/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pans="1:6" s="123" customFormat="1" ht="30" customHeight="1" x14ac:dyDescent="0.25"/>
    <row r="178" spans="1:6" s="123" customFormat="1" ht="30" customHeight="1" x14ac:dyDescent="0.25"/>
    <row r="179" spans="1:6" s="123" customFormat="1" ht="30" customHeight="1" x14ac:dyDescent="0.25"/>
    <row r="180" spans="1:6" s="123" customFormat="1" ht="30" customHeight="1" x14ac:dyDescent="0.25"/>
    <row r="181" spans="1:6" s="123" customFormat="1" ht="30" customHeight="1" x14ac:dyDescent="0.25"/>
    <row r="182" spans="1:6" s="123" customFormat="1" ht="30" customHeight="1" x14ac:dyDescent="0.25"/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E7:G7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21:F21"/>
    <mergeCell ref="G21:H21"/>
    <mergeCell ref="I21:J21"/>
    <mergeCell ref="B22:D22"/>
    <mergeCell ref="E22:F22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A40:F40"/>
    <mergeCell ref="A62:B62"/>
    <mergeCell ref="A63:E63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002060"/>
    <pageSetUpPr fitToPage="1"/>
  </sheetPr>
  <dimension ref="A1:J246"/>
  <sheetViews>
    <sheetView topLeftCell="A10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138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1962</v>
      </c>
    </row>
    <row r="7" spans="1:10" x14ac:dyDescent="0.25">
      <c r="A7" t="s">
        <v>8</v>
      </c>
      <c r="C7" s="20">
        <v>323.89999999999998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47522.559999999998</v>
      </c>
      <c r="F21" s="202"/>
      <c r="G21" s="202">
        <v>48074.27</v>
      </c>
      <c r="H21" s="202"/>
      <c r="I21" s="197">
        <f>SUM(E21-G21)</f>
        <v>-551.70999999999913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667.58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20172.491999999998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6063.4079999999994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4275.4800000000005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4042.2719999999999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1865.6639999999998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1166.04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893.96399999999994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7384.92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45864.239999999991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872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473</v>
      </c>
      <c r="B48" s="37" t="s">
        <v>79</v>
      </c>
      <c r="C48" s="39">
        <v>810</v>
      </c>
      <c r="D48" s="38"/>
      <c r="E48" s="38"/>
      <c r="F48" s="38"/>
    </row>
    <row r="49" spans="1:6" s="123" customFormat="1" ht="30" customHeight="1" x14ac:dyDescent="0.25">
      <c r="A49" s="36" t="s">
        <v>248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215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477</v>
      </c>
      <c r="B52" s="37" t="s">
        <v>286</v>
      </c>
      <c r="C52" s="38"/>
      <c r="D52" s="38"/>
      <c r="E52" s="39">
        <v>446</v>
      </c>
      <c r="F52" s="38"/>
    </row>
    <row r="53" spans="1:6" s="123" customFormat="1" ht="30" customHeight="1" x14ac:dyDescent="0.25">
      <c r="A53" s="36" t="s">
        <v>219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260</v>
      </c>
      <c r="B54" s="37" t="s">
        <v>216</v>
      </c>
      <c r="C54" s="39">
        <v>237</v>
      </c>
      <c r="D54" s="38"/>
      <c r="E54" s="38"/>
      <c r="F54" s="38"/>
    </row>
    <row r="55" spans="1:6" s="123" customFormat="1" ht="30" customHeight="1" x14ac:dyDescent="0.25">
      <c r="A55" s="36" t="s">
        <v>442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223</v>
      </c>
      <c r="B56" s="37" t="s">
        <v>216</v>
      </c>
      <c r="C56" s="40">
        <v>1382.5</v>
      </c>
      <c r="D56" s="38"/>
      <c r="E56" s="38"/>
      <c r="F56" s="38"/>
    </row>
    <row r="57" spans="1:6" s="123" customFormat="1" ht="30" customHeight="1" x14ac:dyDescent="0.25">
      <c r="A57" s="36" t="s">
        <v>265</v>
      </c>
      <c r="B57" s="37" t="s">
        <v>216</v>
      </c>
      <c r="C57" s="39">
        <v>987.5</v>
      </c>
      <c r="D57" s="38"/>
      <c r="E57" s="38"/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351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272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36" t="s">
        <v>276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281</v>
      </c>
      <c r="B62" s="37" t="s">
        <v>216</v>
      </c>
      <c r="C62" s="40">
        <v>2370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14767.5</v>
      </c>
      <c r="D63" s="164"/>
      <c r="E63" s="157">
        <v>446</v>
      </c>
      <c r="F63" s="164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15213.5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3" width="21.5703125" customWidth="1"/>
    <col min="4" max="4" width="10.28515625" customWidth="1"/>
    <col min="5" max="5" width="8.7109375" customWidth="1"/>
    <col min="6" max="6" width="11.7109375" customWidth="1"/>
    <col min="7" max="7" width="8.7109375" customWidth="1"/>
    <col min="8" max="8" width="4.140625" customWidth="1"/>
    <col min="9" max="9" width="11" customWidth="1"/>
    <col min="10" max="10" width="11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139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1991</v>
      </c>
    </row>
    <row r="7" spans="1:10" x14ac:dyDescent="0.25">
      <c r="A7" t="s">
        <v>8</v>
      </c>
      <c r="C7" s="20">
        <v>577.03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51"/>
      <c r="I11" s="136">
        <v>43556</v>
      </c>
      <c r="J11" s="136">
        <v>43922</v>
      </c>
    </row>
    <row r="12" spans="1:10" x14ac:dyDescent="0.25">
      <c r="A12" t="s">
        <v>13</v>
      </c>
      <c r="G12" t="s">
        <v>14</v>
      </c>
      <c r="H12" s="22"/>
      <c r="I12" s="133">
        <v>16.28</v>
      </c>
      <c r="J12" s="133">
        <v>17.11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6.5" customHeight="1" x14ac:dyDescent="0.25">
      <c r="I15" s="43"/>
      <c r="J15" s="4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119278.98</v>
      </c>
      <c r="F21" s="202"/>
      <c r="G21" s="202">
        <v>97945.4</v>
      </c>
      <c r="H21" s="202"/>
      <c r="I21" s="197">
        <f>SUM(E21-G21)</f>
        <v>21333.58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67819.429999999993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59" t="s">
        <v>28</v>
      </c>
      <c r="H27" s="259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6.07</v>
      </c>
      <c r="H28" s="199"/>
      <c r="I28" s="197">
        <f>G28*$C$7*12</f>
        <v>42030.8652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32059.786799999994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7616.7960000000003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2.33</v>
      </c>
      <c r="H31" s="196"/>
      <c r="I31" s="197">
        <f t="shared" ref="I31:I37" si="0">G31*$C$7*12</f>
        <v>16133.7588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3323.6927999999998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2077.308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1592.6028000000001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13640.9892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17.11</v>
      </c>
      <c r="H38" s="199"/>
      <c r="I38" s="197">
        <f>I28+I29+I30+I31+I32+I33+I34+I35+I36+I37</f>
        <v>118475.7996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873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15.6" customHeight="1" x14ac:dyDescent="0.25">
      <c r="A48" s="36" t="s">
        <v>368</v>
      </c>
      <c r="B48" s="37" t="s">
        <v>567</v>
      </c>
      <c r="C48" s="38"/>
      <c r="D48" s="39">
        <v>395</v>
      </c>
      <c r="E48" s="38"/>
      <c r="F48" s="38"/>
    </row>
    <row r="49" spans="1:6" s="123" customFormat="1" ht="18" customHeight="1" x14ac:dyDescent="0.25">
      <c r="A49" s="36" t="s">
        <v>234</v>
      </c>
      <c r="B49" s="37" t="s">
        <v>235</v>
      </c>
      <c r="C49" s="38"/>
      <c r="D49" s="39">
        <v>197.5</v>
      </c>
      <c r="E49" s="38"/>
      <c r="F49" s="38"/>
    </row>
    <row r="50" spans="1:6" s="123" customFormat="1" ht="16.149999999999999" customHeight="1" x14ac:dyDescent="0.25">
      <c r="A50" s="36" t="s">
        <v>293</v>
      </c>
      <c r="B50" s="37" t="s">
        <v>355</v>
      </c>
      <c r="C50" s="38"/>
      <c r="D50" s="39">
        <v>395</v>
      </c>
      <c r="E50" s="38"/>
      <c r="F50" s="38"/>
    </row>
    <row r="51" spans="1:6" s="123" customFormat="1" ht="21.6" customHeight="1" x14ac:dyDescent="0.25">
      <c r="A51" s="36" t="s">
        <v>373</v>
      </c>
      <c r="B51" s="37" t="s">
        <v>356</v>
      </c>
      <c r="C51" s="38"/>
      <c r="D51" s="40">
        <v>1507</v>
      </c>
      <c r="E51" s="38"/>
      <c r="F51" s="38"/>
    </row>
    <row r="52" spans="1:6" s="123" customFormat="1" ht="30" customHeight="1" x14ac:dyDescent="0.25">
      <c r="A52" s="36" t="s">
        <v>581</v>
      </c>
      <c r="B52" s="37" t="s">
        <v>247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548</v>
      </c>
      <c r="B53" s="37" t="s">
        <v>267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304</v>
      </c>
      <c r="B54" s="37" t="s">
        <v>567</v>
      </c>
      <c r="C54" s="38"/>
      <c r="D54" s="39">
        <v>197.5</v>
      </c>
      <c r="E54" s="38"/>
      <c r="F54" s="38"/>
    </row>
    <row r="55" spans="1:6" s="123" customFormat="1" ht="30" customHeight="1" x14ac:dyDescent="0.25">
      <c r="A55" s="36" t="s">
        <v>242</v>
      </c>
      <c r="B55" s="37" t="s">
        <v>48</v>
      </c>
      <c r="C55" s="39">
        <v>410</v>
      </c>
      <c r="D55" s="38"/>
      <c r="E55" s="38"/>
      <c r="F55" s="38"/>
    </row>
    <row r="56" spans="1:6" s="123" customFormat="1" ht="30" customHeight="1" x14ac:dyDescent="0.25">
      <c r="A56" s="36" t="s">
        <v>571</v>
      </c>
      <c r="B56" s="37" t="s">
        <v>216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250</v>
      </c>
      <c r="B57" s="37" t="s">
        <v>384</v>
      </c>
      <c r="C57" s="38"/>
      <c r="D57" s="38"/>
      <c r="E57" s="39">
        <v>395</v>
      </c>
      <c r="F57" s="38"/>
    </row>
    <row r="58" spans="1:6" s="123" customFormat="1" ht="30" customHeight="1" x14ac:dyDescent="0.25">
      <c r="A58" s="36" t="s">
        <v>514</v>
      </c>
      <c r="B58" s="37" t="s">
        <v>271</v>
      </c>
      <c r="C58" s="38"/>
      <c r="D58" s="39">
        <v>197.5</v>
      </c>
      <c r="E58" s="38"/>
      <c r="F58" s="38"/>
    </row>
    <row r="59" spans="1:6" s="123" customFormat="1" ht="30" customHeight="1" x14ac:dyDescent="0.25">
      <c r="A59" s="36" t="s">
        <v>573</v>
      </c>
      <c r="B59" s="37" t="s">
        <v>271</v>
      </c>
      <c r="C59" s="38"/>
      <c r="D59" s="39">
        <v>395</v>
      </c>
      <c r="E59" s="38"/>
      <c r="F59" s="38"/>
    </row>
    <row r="60" spans="1:6" s="123" customFormat="1" ht="30" customHeight="1" x14ac:dyDescent="0.25">
      <c r="A60" s="36" t="s">
        <v>584</v>
      </c>
      <c r="B60" s="37" t="s">
        <v>216</v>
      </c>
      <c r="C60" s="39">
        <v>327.5</v>
      </c>
      <c r="D60" s="38"/>
      <c r="E60" s="38"/>
      <c r="F60" s="38"/>
    </row>
    <row r="61" spans="1:6" s="123" customFormat="1" ht="30" customHeight="1" x14ac:dyDescent="0.25">
      <c r="A61" s="36" t="s">
        <v>217</v>
      </c>
      <c r="B61" s="37" t="s">
        <v>216</v>
      </c>
      <c r="C61" s="39">
        <v>197.5</v>
      </c>
      <c r="D61" s="38"/>
      <c r="E61" s="38"/>
      <c r="F61" s="38"/>
    </row>
    <row r="62" spans="1:6" s="123" customFormat="1" ht="30" customHeight="1" x14ac:dyDescent="0.25">
      <c r="A62" s="36" t="s">
        <v>312</v>
      </c>
      <c r="B62" s="37" t="s">
        <v>258</v>
      </c>
      <c r="C62" s="38"/>
      <c r="D62" s="38"/>
      <c r="E62" s="40">
        <v>1002</v>
      </c>
      <c r="F62" s="38"/>
    </row>
    <row r="63" spans="1:6" s="123" customFormat="1" ht="30" customHeight="1" x14ac:dyDescent="0.25">
      <c r="A63" s="36" t="s">
        <v>394</v>
      </c>
      <c r="B63" s="37" t="s">
        <v>216</v>
      </c>
      <c r="C63" s="39">
        <v>197.5</v>
      </c>
      <c r="D63" s="38"/>
      <c r="E63" s="38"/>
      <c r="F63" s="38"/>
    </row>
    <row r="64" spans="1:6" s="123" customFormat="1" ht="30" customHeight="1" x14ac:dyDescent="0.25">
      <c r="A64" s="36" t="s">
        <v>315</v>
      </c>
      <c r="B64" s="37" t="s">
        <v>261</v>
      </c>
      <c r="C64" s="38"/>
      <c r="D64" s="39">
        <v>395</v>
      </c>
      <c r="E64" s="38"/>
      <c r="F64" s="38"/>
    </row>
    <row r="65" spans="1:6" s="123" customFormat="1" ht="30" customHeight="1" x14ac:dyDescent="0.25">
      <c r="A65" s="36" t="s">
        <v>397</v>
      </c>
      <c r="B65" s="37" t="s">
        <v>216</v>
      </c>
      <c r="C65" s="39">
        <v>197.5</v>
      </c>
      <c r="D65" s="38"/>
      <c r="E65" s="38"/>
      <c r="F65" s="38"/>
    </row>
    <row r="66" spans="1:6" s="123" customFormat="1" ht="30" customHeight="1" x14ac:dyDescent="0.25">
      <c r="A66" s="36" t="s">
        <v>263</v>
      </c>
      <c r="B66" s="37" t="s">
        <v>327</v>
      </c>
      <c r="C66" s="38"/>
      <c r="D66" s="39">
        <v>197.5</v>
      </c>
      <c r="E66" s="38"/>
      <c r="F66" s="38"/>
    </row>
    <row r="67" spans="1:6" s="123" customFormat="1" ht="30" customHeight="1" x14ac:dyDescent="0.25">
      <c r="A67" s="36" t="s">
        <v>329</v>
      </c>
      <c r="B67" s="37" t="s">
        <v>605</v>
      </c>
      <c r="C67" s="38"/>
      <c r="D67" s="38"/>
      <c r="E67" s="39">
        <v>395</v>
      </c>
      <c r="F67" s="38"/>
    </row>
    <row r="68" spans="1:6" s="123" customFormat="1" ht="30" customHeight="1" x14ac:dyDescent="0.25">
      <c r="A68" s="36" t="s">
        <v>484</v>
      </c>
      <c r="B68" s="37" t="s">
        <v>49</v>
      </c>
      <c r="C68" s="38"/>
      <c r="D68" s="38"/>
      <c r="E68" s="39">
        <v>908</v>
      </c>
      <c r="F68" s="38"/>
    </row>
    <row r="69" spans="1:6" s="123" customFormat="1" ht="30" customHeight="1" x14ac:dyDescent="0.25">
      <c r="A69" s="36" t="s">
        <v>223</v>
      </c>
      <c r="B69" s="37" t="s">
        <v>216</v>
      </c>
      <c r="C69" s="40">
        <v>1185</v>
      </c>
      <c r="D69" s="38"/>
      <c r="E69" s="38"/>
      <c r="F69" s="38"/>
    </row>
    <row r="70" spans="1:6" s="123" customFormat="1" ht="30" customHeight="1" x14ac:dyDescent="0.25">
      <c r="A70" s="36" t="s">
        <v>874</v>
      </c>
      <c r="B70" s="37" t="s">
        <v>241</v>
      </c>
      <c r="C70" s="38"/>
      <c r="D70" s="39">
        <v>790</v>
      </c>
      <c r="E70" s="38"/>
      <c r="F70" s="38"/>
    </row>
    <row r="71" spans="1:6" s="123" customFormat="1" ht="30" customHeight="1" x14ac:dyDescent="0.25">
      <c r="A71" s="36" t="s">
        <v>265</v>
      </c>
      <c r="B71" s="37" t="s">
        <v>216</v>
      </c>
      <c r="C71" s="39">
        <v>987.5</v>
      </c>
      <c r="D71" s="38"/>
      <c r="E71" s="38"/>
      <c r="F71" s="38"/>
    </row>
    <row r="72" spans="1:6" s="123" customFormat="1" ht="30" customHeight="1" x14ac:dyDescent="0.25">
      <c r="A72" s="36" t="s">
        <v>875</v>
      </c>
      <c r="B72" s="37" t="s">
        <v>241</v>
      </c>
      <c r="C72" s="38"/>
      <c r="D72" s="39">
        <v>395</v>
      </c>
      <c r="E72" s="38"/>
      <c r="F72" s="38"/>
    </row>
    <row r="73" spans="1:6" s="123" customFormat="1" ht="30" customHeight="1" x14ac:dyDescent="0.25">
      <c r="A73" s="36" t="s">
        <v>447</v>
      </c>
      <c r="B73" s="37" t="s">
        <v>275</v>
      </c>
      <c r="C73" s="38"/>
      <c r="D73" s="38"/>
      <c r="E73" s="39">
        <v>395</v>
      </c>
      <c r="F73" s="38"/>
    </row>
    <row r="74" spans="1:6" s="123" customFormat="1" ht="30" customHeight="1" x14ac:dyDescent="0.25">
      <c r="A74" s="36" t="s">
        <v>342</v>
      </c>
      <c r="B74" s="37" t="s">
        <v>343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268</v>
      </c>
      <c r="B75" s="37" t="s">
        <v>216</v>
      </c>
      <c r="C75" s="40">
        <v>2370</v>
      </c>
      <c r="D75" s="38"/>
      <c r="E75" s="38"/>
      <c r="F75" s="38"/>
    </row>
    <row r="76" spans="1:6" s="123" customFormat="1" ht="30" customHeight="1" x14ac:dyDescent="0.25">
      <c r="A76" s="36" t="s">
        <v>616</v>
      </c>
      <c r="B76" s="37" t="s">
        <v>876</v>
      </c>
      <c r="C76" s="38"/>
      <c r="D76" s="38"/>
      <c r="E76" s="39">
        <v>790</v>
      </c>
      <c r="F76" s="38"/>
    </row>
    <row r="77" spans="1:6" s="123" customFormat="1" ht="30" customHeight="1" x14ac:dyDescent="0.25">
      <c r="A77" s="36" t="s">
        <v>409</v>
      </c>
      <c r="B77" s="37" t="s">
        <v>51</v>
      </c>
      <c r="C77" s="39">
        <v>395</v>
      </c>
      <c r="D77" s="38"/>
      <c r="E77" s="38"/>
      <c r="F77" s="38"/>
    </row>
    <row r="78" spans="1:6" s="123" customFormat="1" ht="30" customHeight="1" x14ac:dyDescent="0.25">
      <c r="A78" s="36" t="s">
        <v>410</v>
      </c>
      <c r="B78" s="37" t="s">
        <v>356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542</v>
      </c>
      <c r="B79" s="37" t="s">
        <v>826</v>
      </c>
      <c r="C79" s="40">
        <v>39453.5</v>
      </c>
      <c r="D79" s="38"/>
      <c r="E79" s="38"/>
      <c r="F79" s="38"/>
    </row>
    <row r="80" spans="1:6" s="123" customFormat="1" ht="30" customHeight="1" x14ac:dyDescent="0.25">
      <c r="A80" s="36" t="s">
        <v>349</v>
      </c>
      <c r="B80" s="37" t="s">
        <v>271</v>
      </c>
      <c r="C80" s="38"/>
      <c r="D80" s="39">
        <v>395</v>
      </c>
      <c r="E80" s="38"/>
      <c r="F80" s="38"/>
    </row>
    <row r="81" spans="1:6" s="123" customFormat="1" ht="30" customHeight="1" x14ac:dyDescent="0.25">
      <c r="A81" s="36" t="s">
        <v>272</v>
      </c>
      <c r="B81" s="37" t="s">
        <v>216</v>
      </c>
      <c r="C81" s="40">
        <v>2370</v>
      </c>
      <c r="D81" s="38"/>
      <c r="E81" s="38"/>
      <c r="F81" s="38"/>
    </row>
    <row r="82" spans="1:6" s="123" customFormat="1" ht="30" customHeight="1" x14ac:dyDescent="0.25">
      <c r="A82" s="36" t="s">
        <v>228</v>
      </c>
      <c r="B82" s="37" t="s">
        <v>826</v>
      </c>
      <c r="C82" s="40">
        <v>60379</v>
      </c>
      <c r="D82" s="38"/>
      <c r="E82" s="38"/>
      <c r="F82" s="38"/>
    </row>
    <row r="83" spans="1:6" s="123" customFormat="1" ht="30" customHeight="1" x14ac:dyDescent="0.25">
      <c r="A83" s="36" t="s">
        <v>276</v>
      </c>
      <c r="B83" s="37" t="s">
        <v>345</v>
      </c>
      <c r="C83" s="40">
        <v>1263</v>
      </c>
      <c r="D83" s="38"/>
      <c r="E83" s="38"/>
      <c r="F83" s="38"/>
    </row>
    <row r="84" spans="1:6" s="123" customFormat="1" ht="30" customHeight="1" x14ac:dyDescent="0.25">
      <c r="A84" s="36" t="s">
        <v>229</v>
      </c>
      <c r="B84" s="37" t="s">
        <v>216</v>
      </c>
      <c r="C84" s="40">
        <v>2765</v>
      </c>
      <c r="D84" s="38"/>
      <c r="E84" s="38"/>
      <c r="F84" s="38"/>
    </row>
    <row r="85" spans="1:6" s="123" customFormat="1" ht="30" customHeight="1" x14ac:dyDescent="0.25">
      <c r="A85" s="36" t="s">
        <v>229</v>
      </c>
      <c r="B85" s="37" t="s">
        <v>267</v>
      </c>
      <c r="C85" s="38"/>
      <c r="D85" s="39">
        <v>395</v>
      </c>
      <c r="E85" s="38"/>
      <c r="F85" s="38"/>
    </row>
    <row r="86" spans="1:6" s="123" customFormat="1" ht="30" customHeight="1" x14ac:dyDescent="0.25">
      <c r="A86" s="36" t="s">
        <v>362</v>
      </c>
      <c r="B86" s="37" t="s">
        <v>567</v>
      </c>
      <c r="C86" s="38"/>
      <c r="D86" s="39">
        <v>395</v>
      </c>
      <c r="E86" s="38"/>
      <c r="F86" s="38"/>
    </row>
    <row r="87" spans="1:6" s="123" customFormat="1" ht="30" customHeight="1" thickBot="1" x14ac:dyDescent="0.3">
      <c r="A87" s="36" t="s">
        <v>281</v>
      </c>
      <c r="B87" s="37" t="s">
        <v>216</v>
      </c>
      <c r="C87" s="40">
        <v>2370</v>
      </c>
      <c r="D87" s="38"/>
      <c r="E87" s="38"/>
      <c r="F87" s="38"/>
    </row>
    <row r="88" spans="1:6" s="123" customFormat="1" ht="30" customHeight="1" x14ac:dyDescent="0.25">
      <c r="A88" s="178" t="s">
        <v>52</v>
      </c>
      <c r="B88" s="178"/>
      <c r="C88" s="41">
        <v>115263</v>
      </c>
      <c r="D88" s="41">
        <v>7827</v>
      </c>
      <c r="E88" s="41">
        <v>3885</v>
      </c>
      <c r="F88" s="164"/>
    </row>
    <row r="89" spans="1:6" s="123" customFormat="1" ht="30" customHeight="1" x14ac:dyDescent="0.25">
      <c r="A89" s="194" t="s">
        <v>22</v>
      </c>
      <c r="B89" s="194"/>
      <c r="C89" s="194"/>
      <c r="D89" s="194"/>
      <c r="E89" s="194"/>
      <c r="F89" s="108">
        <v>126975</v>
      </c>
    </row>
    <row r="90" spans="1:6" s="123" customFormat="1" ht="30" customHeight="1" x14ac:dyDescent="0.25">
      <c r="A90" s="31"/>
      <c r="B90" s="31"/>
      <c r="C90" s="31"/>
      <c r="D90" s="31"/>
      <c r="E90" s="31"/>
      <c r="F90" s="31"/>
    </row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88:B88"/>
    <mergeCell ref="A89:E8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7.5703125" customWidth="1"/>
    <col min="7" max="7" width="8.7109375" customWidth="1"/>
    <col min="8" max="8" width="4.140625" customWidth="1"/>
    <col min="9" max="9" width="9.28515625" customWidth="1"/>
    <col min="10" max="10" width="9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140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1985</v>
      </c>
    </row>
    <row r="7" spans="1:10" x14ac:dyDescent="0.25">
      <c r="A7" t="s">
        <v>8</v>
      </c>
      <c r="C7" s="20">
        <v>369.4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22.09</v>
      </c>
      <c r="J12" s="133">
        <v>23.2</v>
      </c>
    </row>
    <row r="13" spans="1:10" x14ac:dyDescent="0.25">
      <c r="H13" s="22"/>
      <c r="I13" s="25"/>
      <c r="J13" s="114"/>
    </row>
    <row r="14" spans="1:10" x14ac:dyDescent="0.25">
      <c r="H14" s="22"/>
      <c r="I14" s="25"/>
      <c r="J14" s="114"/>
    </row>
    <row r="15" spans="1:10" ht="12.75" customHeight="1" x14ac:dyDescent="0.25">
      <c r="A15" t="s">
        <v>141</v>
      </c>
      <c r="G15" t="s">
        <v>142</v>
      </c>
      <c r="I15" s="23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104304.04</v>
      </c>
      <c r="F21" s="202"/>
      <c r="G21" s="202">
        <v>87512.79</v>
      </c>
      <c r="H21" s="202"/>
      <c r="I21" s="197">
        <f>SUM(E21-G21)</f>
        <v>16791.25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79791.350000000006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6.13</v>
      </c>
      <c r="H28" s="199"/>
      <c r="I28" s="197">
        <f>G28*$C$7*12</f>
        <v>27173.063999999998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10.72</v>
      </c>
      <c r="H29" s="199"/>
      <c r="I29" s="197">
        <f>G29*$C$7*12</f>
        <v>47519.615999999995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4876.08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2.27</v>
      </c>
      <c r="H32" s="196"/>
      <c r="I32" s="197">
        <f t="shared" si="0"/>
        <v>10062.456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2127.7439999999997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1329.84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1019.5440000000001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1.97</v>
      </c>
      <c r="H37" s="196"/>
      <c r="I37" s="197">
        <f t="shared" si="0"/>
        <v>8732.616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23.200000000000003</v>
      </c>
      <c r="H38" s="199"/>
      <c r="I38" s="197">
        <f>I28+I29+I30+I31+I32+I33+I34+I35+I36+I37</f>
        <v>102840.95999999999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877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368</v>
      </c>
      <c r="B47" s="37" t="s">
        <v>567</v>
      </c>
      <c r="C47" s="38"/>
      <c r="D47" s="39">
        <v>395</v>
      </c>
      <c r="E47" s="38"/>
      <c r="F47" s="38"/>
    </row>
    <row r="48" spans="1:10" s="123" customFormat="1" ht="30" customHeight="1" x14ac:dyDescent="0.25">
      <c r="A48" s="36" t="s">
        <v>234</v>
      </c>
      <c r="B48" s="37" t="s">
        <v>878</v>
      </c>
      <c r="C48" s="38"/>
      <c r="D48" s="40">
        <v>18212</v>
      </c>
      <c r="E48" s="38"/>
      <c r="F48" s="38"/>
    </row>
    <row r="49" spans="1:6" s="123" customFormat="1" ht="30" customHeight="1" x14ac:dyDescent="0.25">
      <c r="A49" s="36" t="s">
        <v>234</v>
      </c>
      <c r="B49" s="37" t="s">
        <v>235</v>
      </c>
      <c r="C49" s="38"/>
      <c r="D49" s="39">
        <v>197.5</v>
      </c>
      <c r="E49" s="38"/>
      <c r="F49" s="38"/>
    </row>
    <row r="50" spans="1:6" s="123" customFormat="1" ht="30" customHeight="1" x14ac:dyDescent="0.25">
      <c r="A50" s="36" t="s">
        <v>236</v>
      </c>
      <c r="B50" s="37" t="s">
        <v>878</v>
      </c>
      <c r="C50" s="38"/>
      <c r="D50" s="40">
        <v>10048</v>
      </c>
      <c r="E50" s="38"/>
      <c r="F50" s="38"/>
    </row>
    <row r="51" spans="1:6" s="123" customFormat="1" ht="30" customHeight="1" x14ac:dyDescent="0.25">
      <c r="A51" s="36" t="s">
        <v>548</v>
      </c>
      <c r="B51" s="37" t="s">
        <v>267</v>
      </c>
      <c r="C51" s="38"/>
      <c r="D51" s="39">
        <v>395</v>
      </c>
      <c r="E51" s="38"/>
      <c r="F51" s="38"/>
    </row>
    <row r="52" spans="1:6" s="123" customFormat="1" ht="30" customHeight="1" x14ac:dyDescent="0.25">
      <c r="A52" s="36" t="s">
        <v>386</v>
      </c>
      <c r="B52" s="37" t="s">
        <v>353</v>
      </c>
      <c r="C52" s="38"/>
      <c r="D52" s="39">
        <v>790</v>
      </c>
      <c r="E52" s="38"/>
      <c r="F52" s="38"/>
    </row>
    <row r="53" spans="1:6" s="123" customFormat="1" ht="30" customHeight="1" x14ac:dyDescent="0.25">
      <c r="A53" s="36" t="s">
        <v>304</v>
      </c>
      <c r="B53" s="37" t="s">
        <v>567</v>
      </c>
      <c r="C53" s="38"/>
      <c r="D53" s="39">
        <v>197.5</v>
      </c>
      <c r="E53" s="38"/>
      <c r="F53" s="38"/>
    </row>
    <row r="54" spans="1:6" s="123" customFormat="1" ht="30" customHeight="1" x14ac:dyDescent="0.25">
      <c r="A54" s="36" t="s">
        <v>435</v>
      </c>
      <c r="B54" s="37" t="s">
        <v>878</v>
      </c>
      <c r="C54" s="38"/>
      <c r="D54" s="40">
        <v>10676</v>
      </c>
      <c r="E54" s="38"/>
      <c r="F54" s="38"/>
    </row>
    <row r="55" spans="1:6" s="123" customFormat="1" ht="30" customHeight="1" x14ac:dyDescent="0.25">
      <c r="A55" s="36" t="s">
        <v>242</v>
      </c>
      <c r="B55" s="37" t="s">
        <v>48</v>
      </c>
      <c r="C55" s="39">
        <v>410</v>
      </c>
      <c r="D55" s="38"/>
      <c r="E55" s="38"/>
      <c r="F55" s="38"/>
    </row>
    <row r="56" spans="1:6" s="123" customFormat="1" ht="30" customHeight="1" x14ac:dyDescent="0.25">
      <c r="A56" s="36" t="s">
        <v>571</v>
      </c>
      <c r="B56" s="37" t="s">
        <v>216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514</v>
      </c>
      <c r="B57" s="37" t="s">
        <v>878</v>
      </c>
      <c r="C57" s="38"/>
      <c r="D57" s="40">
        <v>15700</v>
      </c>
      <c r="E57" s="38"/>
      <c r="F57" s="38"/>
    </row>
    <row r="58" spans="1:6" s="123" customFormat="1" ht="30" customHeight="1" x14ac:dyDescent="0.25">
      <c r="A58" s="36" t="s">
        <v>573</v>
      </c>
      <c r="B58" s="37" t="s">
        <v>271</v>
      </c>
      <c r="C58" s="38"/>
      <c r="D58" s="39">
        <v>197.5</v>
      </c>
      <c r="E58" s="38"/>
      <c r="F58" s="38"/>
    </row>
    <row r="59" spans="1:6" s="123" customFormat="1" ht="30" customHeight="1" x14ac:dyDescent="0.25">
      <c r="A59" s="36" t="s">
        <v>255</v>
      </c>
      <c r="B59" s="37" t="s">
        <v>486</v>
      </c>
      <c r="C59" s="38"/>
      <c r="D59" s="38"/>
      <c r="E59" s="40">
        <v>2316</v>
      </c>
      <c r="F59" s="38"/>
    </row>
    <row r="60" spans="1:6" s="123" customFormat="1" ht="30" customHeight="1" x14ac:dyDescent="0.25">
      <c r="A60" s="36" t="s">
        <v>257</v>
      </c>
      <c r="B60" s="37" t="s">
        <v>879</v>
      </c>
      <c r="C60" s="38"/>
      <c r="D60" s="38"/>
      <c r="E60" s="39">
        <v>395</v>
      </c>
      <c r="F60" s="38"/>
    </row>
    <row r="61" spans="1:6" s="123" customFormat="1" ht="30" customHeight="1" x14ac:dyDescent="0.25">
      <c r="A61" s="36" t="s">
        <v>609</v>
      </c>
      <c r="B61" s="37" t="s">
        <v>241</v>
      </c>
      <c r="C61" s="38"/>
      <c r="D61" s="39">
        <v>395</v>
      </c>
      <c r="E61" s="38"/>
      <c r="F61" s="38"/>
    </row>
    <row r="62" spans="1:6" s="123" customFormat="1" ht="30" customHeight="1" x14ac:dyDescent="0.25">
      <c r="A62" s="36" t="s">
        <v>441</v>
      </c>
      <c r="B62" s="37" t="s">
        <v>878</v>
      </c>
      <c r="C62" s="38"/>
      <c r="D62" s="40">
        <v>14444</v>
      </c>
      <c r="E62" s="38"/>
      <c r="F62" s="38"/>
    </row>
    <row r="63" spans="1:6" s="123" customFormat="1" ht="30" customHeight="1" x14ac:dyDescent="0.25">
      <c r="A63" s="36" t="s">
        <v>217</v>
      </c>
      <c r="B63" s="37" t="s">
        <v>216</v>
      </c>
      <c r="C63" s="39">
        <v>196.5</v>
      </c>
      <c r="D63" s="38"/>
      <c r="E63" s="38"/>
      <c r="F63" s="38"/>
    </row>
    <row r="64" spans="1:6" s="123" customFormat="1" ht="30" customHeight="1" x14ac:dyDescent="0.25">
      <c r="A64" s="36" t="s">
        <v>394</v>
      </c>
      <c r="B64" s="37" t="s">
        <v>216</v>
      </c>
      <c r="C64" s="39">
        <v>197.5</v>
      </c>
      <c r="D64" s="38"/>
      <c r="E64" s="38"/>
      <c r="F64" s="38"/>
    </row>
    <row r="65" spans="1:6" s="123" customFormat="1" ht="30" customHeight="1" x14ac:dyDescent="0.25">
      <c r="A65" s="36" t="s">
        <v>552</v>
      </c>
      <c r="B65" s="37" t="s">
        <v>261</v>
      </c>
      <c r="C65" s="38"/>
      <c r="D65" s="39">
        <v>395</v>
      </c>
      <c r="E65" s="38"/>
      <c r="F65" s="38"/>
    </row>
    <row r="66" spans="1:6" s="123" customFormat="1" ht="30" customHeight="1" x14ac:dyDescent="0.25">
      <c r="A66" s="36" t="s">
        <v>314</v>
      </c>
      <c r="B66" s="37" t="s">
        <v>216</v>
      </c>
      <c r="C66" s="39">
        <v>197.5</v>
      </c>
      <c r="D66" s="38"/>
      <c r="E66" s="38"/>
      <c r="F66" s="38"/>
    </row>
    <row r="67" spans="1:6" s="123" customFormat="1" ht="30" customHeight="1" x14ac:dyDescent="0.25">
      <c r="A67" s="36" t="s">
        <v>325</v>
      </c>
      <c r="B67" s="37" t="s">
        <v>878</v>
      </c>
      <c r="C67" s="38"/>
      <c r="D67" s="40">
        <v>17584</v>
      </c>
      <c r="E67" s="38"/>
      <c r="F67" s="38"/>
    </row>
    <row r="68" spans="1:6" s="123" customFormat="1" ht="30" customHeight="1" x14ac:dyDescent="0.25">
      <c r="A68" s="36" t="s">
        <v>328</v>
      </c>
      <c r="B68" s="37" t="s">
        <v>216</v>
      </c>
      <c r="C68" s="39">
        <v>197.5</v>
      </c>
      <c r="D68" s="38"/>
      <c r="E68" s="38"/>
      <c r="F68" s="38"/>
    </row>
    <row r="69" spans="1:6" s="123" customFormat="1" ht="30" customHeight="1" x14ac:dyDescent="0.25">
      <c r="A69" s="36" t="s">
        <v>263</v>
      </c>
      <c r="B69" s="37" t="s">
        <v>327</v>
      </c>
      <c r="C69" s="38"/>
      <c r="D69" s="39">
        <v>197.5</v>
      </c>
      <c r="E69" s="38"/>
      <c r="F69" s="38"/>
    </row>
    <row r="70" spans="1:6" s="123" customFormat="1" ht="30" customHeight="1" x14ac:dyDescent="0.25">
      <c r="A70" s="36" t="s">
        <v>223</v>
      </c>
      <c r="B70" s="37" t="s">
        <v>878</v>
      </c>
      <c r="C70" s="38"/>
      <c r="D70" s="40">
        <v>16956</v>
      </c>
      <c r="E70" s="38"/>
      <c r="F70" s="38"/>
    </row>
    <row r="71" spans="1:6" s="123" customFormat="1" ht="30" customHeight="1" x14ac:dyDescent="0.25">
      <c r="A71" s="36" t="s">
        <v>223</v>
      </c>
      <c r="B71" s="37" t="s">
        <v>216</v>
      </c>
      <c r="C71" s="40">
        <v>1185</v>
      </c>
      <c r="D71" s="38"/>
      <c r="E71" s="38"/>
      <c r="F71" s="38"/>
    </row>
    <row r="72" spans="1:6" s="123" customFormat="1" ht="30" customHeight="1" x14ac:dyDescent="0.25">
      <c r="A72" s="36" t="s">
        <v>265</v>
      </c>
      <c r="B72" s="37" t="s">
        <v>216</v>
      </c>
      <c r="C72" s="39">
        <v>987.5</v>
      </c>
      <c r="D72" s="38"/>
      <c r="E72" s="38"/>
      <c r="F72" s="38"/>
    </row>
    <row r="73" spans="1:6" s="123" customFormat="1" ht="30" customHeight="1" x14ac:dyDescent="0.25">
      <c r="A73" s="36" t="s">
        <v>224</v>
      </c>
      <c r="B73" s="37" t="s">
        <v>878</v>
      </c>
      <c r="C73" s="38"/>
      <c r="D73" s="40">
        <v>16328</v>
      </c>
      <c r="E73" s="38"/>
      <c r="F73" s="38"/>
    </row>
    <row r="74" spans="1:6" s="123" customFormat="1" ht="30" customHeight="1" x14ac:dyDescent="0.25">
      <c r="A74" s="36" t="s">
        <v>342</v>
      </c>
      <c r="B74" s="37" t="s">
        <v>343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268</v>
      </c>
      <c r="B75" s="37" t="s">
        <v>878</v>
      </c>
      <c r="C75" s="38"/>
      <c r="D75" s="40">
        <v>10676</v>
      </c>
      <c r="E75" s="38"/>
      <c r="F75" s="38"/>
    </row>
    <row r="76" spans="1:6" s="123" customFormat="1" ht="30" customHeight="1" x14ac:dyDescent="0.25">
      <c r="A76" s="36" t="s">
        <v>268</v>
      </c>
      <c r="B76" s="37" t="s">
        <v>216</v>
      </c>
      <c r="C76" s="40">
        <v>2370</v>
      </c>
      <c r="D76" s="38"/>
      <c r="E76" s="38"/>
      <c r="F76" s="38"/>
    </row>
    <row r="77" spans="1:6" s="123" customFormat="1" ht="30" customHeight="1" x14ac:dyDescent="0.25">
      <c r="A77" s="36" t="s">
        <v>409</v>
      </c>
      <c r="B77" s="37" t="s">
        <v>51</v>
      </c>
      <c r="C77" s="39">
        <v>395</v>
      </c>
      <c r="D77" s="38"/>
      <c r="E77" s="38"/>
      <c r="F77" s="38"/>
    </row>
    <row r="78" spans="1:6" s="123" customFormat="1" ht="30" customHeight="1" x14ac:dyDescent="0.25">
      <c r="A78" s="36" t="s">
        <v>453</v>
      </c>
      <c r="B78" s="37" t="s">
        <v>567</v>
      </c>
      <c r="C78" s="38"/>
      <c r="D78" s="39">
        <v>395</v>
      </c>
      <c r="E78" s="38"/>
      <c r="F78" s="38"/>
    </row>
    <row r="79" spans="1:6" s="123" customFormat="1" ht="30" customHeight="1" x14ac:dyDescent="0.25">
      <c r="A79" s="36" t="s">
        <v>349</v>
      </c>
      <c r="B79" s="37" t="s">
        <v>271</v>
      </c>
      <c r="C79" s="38"/>
      <c r="D79" s="39">
        <v>395</v>
      </c>
      <c r="E79" s="38"/>
      <c r="F79" s="38"/>
    </row>
    <row r="80" spans="1:6" s="123" customFormat="1" ht="30" customHeight="1" x14ac:dyDescent="0.25">
      <c r="A80" s="36" t="s">
        <v>523</v>
      </c>
      <c r="B80" s="37" t="s">
        <v>284</v>
      </c>
      <c r="C80" s="38"/>
      <c r="D80" s="39">
        <v>693</v>
      </c>
      <c r="E80" s="38"/>
      <c r="F80" s="38"/>
    </row>
    <row r="81" spans="1:6" s="123" customFormat="1" ht="30" customHeight="1" x14ac:dyDescent="0.25">
      <c r="A81" s="36" t="s">
        <v>272</v>
      </c>
      <c r="B81" s="37" t="s">
        <v>216</v>
      </c>
      <c r="C81" s="40">
        <v>2370</v>
      </c>
      <c r="D81" s="38"/>
      <c r="E81" s="38"/>
      <c r="F81" s="38"/>
    </row>
    <row r="82" spans="1:6" s="123" customFormat="1" ht="30" customHeight="1" x14ac:dyDescent="0.25">
      <c r="A82" s="36" t="s">
        <v>227</v>
      </c>
      <c r="B82" s="37" t="s">
        <v>880</v>
      </c>
      <c r="C82" s="38"/>
      <c r="D82" s="40">
        <v>12560</v>
      </c>
      <c r="E82" s="38"/>
      <c r="F82" s="38"/>
    </row>
    <row r="83" spans="1:6" s="123" customFormat="1" ht="30" customHeight="1" x14ac:dyDescent="0.25">
      <c r="A83" s="36" t="s">
        <v>458</v>
      </c>
      <c r="B83" s="37" t="s">
        <v>267</v>
      </c>
      <c r="C83" s="38"/>
      <c r="D83" s="39">
        <v>395</v>
      </c>
      <c r="E83" s="38"/>
      <c r="F83" s="38"/>
    </row>
    <row r="84" spans="1:6" s="123" customFormat="1" ht="30" customHeight="1" x14ac:dyDescent="0.25">
      <c r="A84" s="36" t="s">
        <v>229</v>
      </c>
      <c r="B84" s="37" t="s">
        <v>216</v>
      </c>
      <c r="C84" s="40">
        <v>2765</v>
      </c>
      <c r="D84" s="38"/>
      <c r="E84" s="38"/>
      <c r="F84" s="38"/>
    </row>
    <row r="85" spans="1:6" s="123" customFormat="1" ht="30" customHeight="1" x14ac:dyDescent="0.25">
      <c r="A85" s="36" t="s">
        <v>229</v>
      </c>
      <c r="B85" s="37" t="s">
        <v>878</v>
      </c>
      <c r="C85" s="38"/>
      <c r="D85" s="40">
        <v>16328</v>
      </c>
      <c r="E85" s="38"/>
      <c r="F85" s="38"/>
    </row>
    <row r="86" spans="1:6" s="123" customFormat="1" ht="30" customHeight="1" x14ac:dyDescent="0.25">
      <c r="A86" s="36" t="s">
        <v>277</v>
      </c>
      <c r="B86" s="37" t="s">
        <v>271</v>
      </c>
      <c r="C86" s="38"/>
      <c r="D86" s="39">
        <v>395</v>
      </c>
      <c r="E86" s="38"/>
      <c r="F86" s="38"/>
    </row>
    <row r="87" spans="1:6" s="123" customFormat="1" ht="30" customHeight="1" x14ac:dyDescent="0.25">
      <c r="A87" s="36" t="s">
        <v>281</v>
      </c>
      <c r="B87" s="37" t="s">
        <v>216</v>
      </c>
      <c r="C87" s="40">
        <v>2370</v>
      </c>
      <c r="D87" s="38"/>
      <c r="E87" s="38"/>
      <c r="F87" s="38"/>
    </row>
    <row r="88" spans="1:6" s="123" customFormat="1" ht="30" customHeight="1" thickBot="1" x14ac:dyDescent="0.3">
      <c r="A88" s="36" t="s">
        <v>364</v>
      </c>
      <c r="B88" s="37" t="s">
        <v>878</v>
      </c>
      <c r="C88" s="38"/>
      <c r="D88" s="40">
        <v>20096</v>
      </c>
      <c r="E88" s="38"/>
      <c r="F88" s="38"/>
    </row>
    <row r="89" spans="1:6" s="123" customFormat="1" ht="30" customHeight="1" x14ac:dyDescent="0.25">
      <c r="A89" s="178" t="s">
        <v>52</v>
      </c>
      <c r="B89" s="178"/>
      <c r="C89" s="41">
        <v>14036.5</v>
      </c>
      <c r="D89" s="41">
        <v>185436</v>
      </c>
      <c r="E89" s="41">
        <v>2711</v>
      </c>
      <c r="F89" s="164"/>
    </row>
    <row r="90" spans="1:6" s="123" customFormat="1" ht="30" customHeight="1" x14ac:dyDescent="0.25">
      <c r="A90" s="194" t="s">
        <v>22</v>
      </c>
      <c r="B90" s="194"/>
      <c r="C90" s="194"/>
      <c r="D90" s="194"/>
      <c r="E90" s="194"/>
      <c r="F90" s="108">
        <v>202183.5</v>
      </c>
    </row>
    <row r="91" spans="1:6" s="123" customFormat="1" ht="30" customHeight="1" x14ac:dyDescent="0.25">
      <c r="A91" s="31"/>
      <c r="B91" s="31"/>
      <c r="C91" s="31"/>
      <c r="D91" s="31"/>
      <c r="E91" s="31"/>
      <c r="F91" s="31"/>
    </row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/>
    <row r="196" spans="1:6" s="123" customFormat="1" ht="30" customHeight="1" x14ac:dyDescent="0.25"/>
    <row r="197" spans="1:6" s="123" customFormat="1" ht="30" customHeight="1" x14ac:dyDescent="0.25"/>
    <row r="198" spans="1:6" s="123" customFormat="1" ht="30" customHeight="1" x14ac:dyDescent="0.25"/>
    <row r="199" spans="1:6" s="123" customFormat="1" ht="30" customHeight="1" x14ac:dyDescent="0.25"/>
    <row r="200" spans="1:6" s="123" customFormat="1" ht="30" customHeight="1" x14ac:dyDescent="0.25"/>
    <row r="201" spans="1:6" s="123" customFormat="1" ht="30" customHeight="1" x14ac:dyDescent="0.25"/>
    <row r="202" spans="1:6" s="123" customFormat="1" ht="30" customHeight="1" x14ac:dyDescent="0.25"/>
    <row r="203" spans="1:6" s="123" customFormat="1" ht="30" customHeight="1" x14ac:dyDescent="0.25"/>
    <row r="204" spans="1:6" s="123" customFormat="1" ht="30" customHeight="1" x14ac:dyDescent="0.25"/>
    <row r="205" spans="1:6" s="123" customFormat="1" ht="30" customHeight="1" x14ac:dyDescent="0.25"/>
    <row r="206" spans="1:6" s="123" customFormat="1" ht="30" customHeight="1" x14ac:dyDescent="0.25"/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89:B89"/>
    <mergeCell ref="A90:E90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3" firstPageNumber="0" fitToHeight="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J246"/>
  <sheetViews>
    <sheetView topLeftCell="A22" zoomScale="70" zoomScaleNormal="70" workbookViewId="0">
      <selection activeCell="A40" sqref="A39:A40"/>
    </sheetView>
  </sheetViews>
  <sheetFormatPr defaultRowHeight="15" x14ac:dyDescent="0.25"/>
  <cols>
    <col min="1" max="1" width="10.85546875" customWidth="1"/>
    <col min="2" max="2" width="37.85546875" customWidth="1"/>
    <col min="3" max="6" width="13.28515625" customWidth="1"/>
    <col min="7" max="7" width="8.7109375" customWidth="1"/>
    <col min="8" max="8" width="4.140625" customWidth="1"/>
    <col min="9" max="9" width="12" customWidth="1"/>
    <col min="10" max="10" width="13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69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1975</v>
      </c>
    </row>
    <row r="7" spans="1:10" x14ac:dyDescent="0.25">
      <c r="A7" t="s">
        <v>8</v>
      </c>
      <c r="C7" s="20">
        <v>2672.5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56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43469</v>
      </c>
      <c r="J11" s="144">
        <v>43922</v>
      </c>
    </row>
    <row r="12" spans="1:10" x14ac:dyDescent="0.25">
      <c r="A12" t="s">
        <v>13</v>
      </c>
      <c r="G12" t="s">
        <v>14</v>
      </c>
      <c r="H12" s="22"/>
      <c r="I12" s="133">
        <v>22.66</v>
      </c>
      <c r="J12" s="133">
        <v>23.8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5" customHeight="1" x14ac:dyDescent="0.25">
      <c r="I15" s="43"/>
      <c r="J15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772032.17</v>
      </c>
      <c r="F21" s="202"/>
      <c r="G21" s="202">
        <v>700614.41</v>
      </c>
      <c r="H21" s="202"/>
      <c r="I21" s="197">
        <f>SUM(E21-G21)</f>
        <v>71417.760000000009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9"/>
      <c r="E24" s="44"/>
      <c r="F24" s="44"/>
      <c r="G24" s="44"/>
      <c r="H24" s="45"/>
      <c r="I24" s="27"/>
      <c r="J24" s="29">
        <v>179531.66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5.47</v>
      </c>
      <c r="H28" s="199"/>
      <c r="I28" s="197">
        <f>G28*$C$7*12</f>
        <v>175422.9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148484.09999999998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9">
        <v>1.1100000000000001</v>
      </c>
      <c r="H30" s="199"/>
      <c r="I30" s="197">
        <f>G30*$C$7*12</f>
        <v>35597.700000000004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4.5999999999999996</v>
      </c>
      <c r="H31" s="196"/>
      <c r="I31" s="197">
        <f t="shared" ref="I31:I37" si="0">G31*$C$7*12</f>
        <v>147521.99999999997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2.41</v>
      </c>
      <c r="H32" s="196"/>
      <c r="I32" s="197">
        <f t="shared" si="0"/>
        <v>77288.700000000012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2.41</v>
      </c>
      <c r="H33" s="196"/>
      <c r="I33" s="197">
        <f t="shared" si="0"/>
        <v>77288.700000000012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15393.599999999999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9621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7376.1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2.16</v>
      </c>
      <c r="H37" s="196"/>
      <c r="I37" s="197">
        <f t="shared" si="0"/>
        <v>69271.200000000012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763265.99999999977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123"/>
      <c r="B40" s="123"/>
      <c r="C40" s="123"/>
      <c r="D40" s="123"/>
      <c r="E40" s="123"/>
      <c r="F40" s="123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545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213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30" customHeight="1" x14ac:dyDescent="0.25">
      <c r="A49" s="36" t="s">
        <v>468</v>
      </c>
      <c r="B49" s="37" t="s">
        <v>428</v>
      </c>
      <c r="C49" s="39">
        <v>790</v>
      </c>
      <c r="D49" s="38"/>
      <c r="E49" s="38"/>
      <c r="F49" s="38"/>
    </row>
    <row r="50" spans="1:6" s="123" customFormat="1" ht="30" customHeight="1" x14ac:dyDescent="0.25">
      <c r="A50" s="36" t="s">
        <v>369</v>
      </c>
      <c r="B50" s="37" t="s">
        <v>286</v>
      </c>
      <c r="C50" s="38"/>
      <c r="D50" s="38"/>
      <c r="E50" s="39">
        <v>459</v>
      </c>
      <c r="F50" s="38"/>
    </row>
    <row r="51" spans="1:6" s="123" customFormat="1" ht="30" customHeight="1" x14ac:dyDescent="0.25">
      <c r="A51" s="36" t="s">
        <v>283</v>
      </c>
      <c r="B51" s="37" t="s">
        <v>49</v>
      </c>
      <c r="C51" s="38"/>
      <c r="D51" s="38"/>
      <c r="E51" s="39">
        <v>395</v>
      </c>
      <c r="F51" s="38"/>
    </row>
    <row r="52" spans="1:6" s="123" customFormat="1" ht="30" customHeight="1" x14ac:dyDescent="0.25">
      <c r="A52" s="36" t="s">
        <v>285</v>
      </c>
      <c r="B52" s="37" t="s">
        <v>271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234</v>
      </c>
      <c r="B53" s="37" t="s">
        <v>235</v>
      </c>
      <c r="C53" s="38"/>
      <c r="D53" s="39">
        <v>197.5</v>
      </c>
      <c r="E53" s="38"/>
      <c r="F53" s="38"/>
    </row>
    <row r="54" spans="1:6" s="123" customFormat="1" ht="30" customHeight="1" x14ac:dyDescent="0.25">
      <c r="A54" s="36" t="s">
        <v>420</v>
      </c>
      <c r="B54" s="37" t="s">
        <v>299</v>
      </c>
      <c r="C54" s="39">
        <v>790</v>
      </c>
      <c r="D54" s="38"/>
      <c r="E54" s="38"/>
      <c r="F54" s="38"/>
    </row>
    <row r="55" spans="1:6" s="123" customFormat="1" ht="30" customHeight="1" x14ac:dyDescent="0.25">
      <c r="A55" s="36" t="s">
        <v>472</v>
      </c>
      <c r="B55" s="37" t="s">
        <v>299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472</v>
      </c>
      <c r="B56" s="37" t="s">
        <v>428</v>
      </c>
      <c r="C56" s="40">
        <v>1580</v>
      </c>
      <c r="D56" s="38"/>
      <c r="E56" s="38"/>
      <c r="F56" s="38"/>
    </row>
    <row r="57" spans="1:6" s="123" customFormat="1" ht="30" customHeight="1" x14ac:dyDescent="0.25">
      <c r="A57" s="36" t="s">
        <v>509</v>
      </c>
      <c r="B57" s="37" t="s">
        <v>299</v>
      </c>
      <c r="C57" s="40">
        <v>1185</v>
      </c>
      <c r="D57" s="38"/>
      <c r="E57" s="38"/>
      <c r="F57" s="38"/>
    </row>
    <row r="58" spans="1:6" s="123" customFormat="1" ht="30" customHeight="1" x14ac:dyDescent="0.25">
      <c r="A58" s="36" t="s">
        <v>473</v>
      </c>
      <c r="B58" s="37" t="s">
        <v>256</v>
      </c>
      <c r="C58" s="38"/>
      <c r="D58" s="39">
        <v>197.5</v>
      </c>
      <c r="E58" s="38"/>
      <c r="F58" s="38"/>
    </row>
    <row r="59" spans="1:6" s="123" customFormat="1" ht="30" customHeight="1" x14ac:dyDescent="0.25">
      <c r="A59" s="36" t="s">
        <v>473</v>
      </c>
      <c r="B59" s="37" t="s">
        <v>50</v>
      </c>
      <c r="C59" s="38"/>
      <c r="D59" s="38"/>
      <c r="E59" s="40">
        <v>1041</v>
      </c>
      <c r="F59" s="38"/>
    </row>
    <row r="60" spans="1:6" s="123" customFormat="1" ht="30" customHeight="1" x14ac:dyDescent="0.25">
      <c r="A60" s="36" t="s">
        <v>296</v>
      </c>
      <c r="B60" s="37" t="s">
        <v>271</v>
      </c>
      <c r="C60" s="38"/>
      <c r="D60" s="39">
        <v>197.5</v>
      </c>
      <c r="E60" s="38"/>
      <c r="F60" s="38"/>
    </row>
    <row r="61" spans="1:6" s="123" customFormat="1" ht="30" customHeight="1" x14ac:dyDescent="0.25">
      <c r="A61" s="36" t="s">
        <v>297</v>
      </c>
      <c r="B61" s="37" t="s">
        <v>426</v>
      </c>
      <c r="C61" s="39">
        <v>395</v>
      </c>
      <c r="D61" s="38"/>
      <c r="E61" s="38"/>
      <c r="F61" s="38"/>
    </row>
    <row r="62" spans="1:6" s="123" customFormat="1" ht="30" customHeight="1" x14ac:dyDescent="0.25">
      <c r="A62" s="36" t="s">
        <v>297</v>
      </c>
      <c r="B62" s="37" t="s">
        <v>428</v>
      </c>
      <c r="C62" s="40">
        <v>1185</v>
      </c>
      <c r="D62" s="38"/>
      <c r="E62" s="38"/>
      <c r="F62" s="38"/>
    </row>
    <row r="63" spans="1:6" s="123" customFormat="1" ht="30" customHeight="1" x14ac:dyDescent="0.25">
      <c r="A63" s="36" t="s">
        <v>378</v>
      </c>
      <c r="B63" s="37" t="s">
        <v>356</v>
      </c>
      <c r="C63" s="38"/>
      <c r="D63" s="39">
        <v>395</v>
      </c>
      <c r="E63" s="38"/>
      <c r="F63" s="38"/>
    </row>
    <row r="64" spans="1:6" s="123" customFormat="1" ht="30" customHeight="1" x14ac:dyDescent="0.25">
      <c r="A64" s="36" t="s">
        <v>379</v>
      </c>
      <c r="B64" s="37" t="s">
        <v>355</v>
      </c>
      <c r="C64" s="38"/>
      <c r="D64" s="39">
        <v>790</v>
      </c>
      <c r="E64" s="38"/>
      <c r="F64" s="38"/>
    </row>
    <row r="65" spans="1:6" s="123" customFormat="1" ht="30" customHeight="1" x14ac:dyDescent="0.25">
      <c r="A65" s="36" t="s">
        <v>379</v>
      </c>
      <c r="B65" s="37" t="s">
        <v>367</v>
      </c>
      <c r="C65" s="38"/>
      <c r="D65" s="39">
        <v>618</v>
      </c>
      <c r="E65" s="38"/>
      <c r="F65" s="38"/>
    </row>
    <row r="66" spans="1:6" s="123" customFormat="1" ht="30" customHeight="1" x14ac:dyDescent="0.25">
      <c r="A66" s="36" t="s">
        <v>379</v>
      </c>
      <c r="B66" s="37" t="s">
        <v>356</v>
      </c>
      <c r="C66" s="38"/>
      <c r="D66" s="40">
        <v>1692</v>
      </c>
      <c r="E66" s="38"/>
      <c r="F66" s="38"/>
    </row>
    <row r="67" spans="1:6" s="123" customFormat="1" ht="30" customHeight="1" x14ac:dyDescent="0.25">
      <c r="A67" s="36" t="s">
        <v>236</v>
      </c>
      <c r="B67" s="37" t="s">
        <v>546</v>
      </c>
      <c r="C67" s="39">
        <v>395</v>
      </c>
      <c r="D67" s="38"/>
      <c r="E67" s="38"/>
      <c r="F67" s="38"/>
    </row>
    <row r="68" spans="1:6" s="123" customFormat="1" ht="30" customHeight="1" x14ac:dyDescent="0.25">
      <c r="A68" s="36" t="s">
        <v>547</v>
      </c>
      <c r="B68" s="37" t="s">
        <v>286</v>
      </c>
      <c r="C68" s="38"/>
      <c r="D68" s="38"/>
      <c r="E68" s="39">
        <v>429</v>
      </c>
      <c r="F68" s="38"/>
    </row>
    <row r="69" spans="1:6" s="123" customFormat="1" ht="30" customHeight="1" x14ac:dyDescent="0.25">
      <c r="A69" s="36" t="s">
        <v>548</v>
      </c>
      <c r="B69" s="37" t="s">
        <v>50</v>
      </c>
      <c r="C69" s="38"/>
      <c r="D69" s="38"/>
      <c r="E69" s="40">
        <v>1064</v>
      </c>
      <c r="F69" s="38"/>
    </row>
    <row r="70" spans="1:6" s="123" customFormat="1" ht="30" customHeight="1" x14ac:dyDescent="0.25">
      <c r="A70" s="36" t="s">
        <v>383</v>
      </c>
      <c r="B70" s="37" t="s">
        <v>237</v>
      </c>
      <c r="C70" s="38"/>
      <c r="D70" s="39">
        <v>395</v>
      </c>
      <c r="E70" s="38"/>
      <c r="F70" s="38"/>
    </row>
    <row r="71" spans="1:6" s="123" customFormat="1" ht="30" customHeight="1" x14ac:dyDescent="0.25">
      <c r="A71" s="36" t="s">
        <v>511</v>
      </c>
      <c r="B71" s="37" t="s">
        <v>427</v>
      </c>
      <c r="C71" s="38"/>
      <c r="D71" s="38"/>
      <c r="E71" s="40">
        <v>1319</v>
      </c>
      <c r="F71" s="38"/>
    </row>
    <row r="72" spans="1:6" s="123" customFormat="1" ht="30" customHeight="1" x14ac:dyDescent="0.25">
      <c r="A72" s="36" t="s">
        <v>298</v>
      </c>
      <c r="B72" s="37" t="s">
        <v>428</v>
      </c>
      <c r="C72" s="39">
        <v>395</v>
      </c>
      <c r="D72" s="38"/>
      <c r="E72" s="38"/>
      <c r="F72" s="38"/>
    </row>
    <row r="73" spans="1:6" s="123" customFormat="1" ht="30" customHeight="1" x14ac:dyDescent="0.25">
      <c r="A73" s="36" t="s">
        <v>300</v>
      </c>
      <c r="B73" s="37" t="s">
        <v>271</v>
      </c>
      <c r="C73" s="38"/>
      <c r="D73" s="39">
        <v>395</v>
      </c>
      <c r="E73" s="38"/>
      <c r="F73" s="38"/>
    </row>
    <row r="74" spans="1:6" s="123" customFormat="1" ht="30" customHeight="1" x14ac:dyDescent="0.25">
      <c r="A74" s="36" t="s">
        <v>302</v>
      </c>
      <c r="B74" s="37" t="s">
        <v>267</v>
      </c>
      <c r="C74" s="38"/>
      <c r="D74" s="39">
        <v>395</v>
      </c>
      <c r="E74" s="38"/>
      <c r="F74" s="38"/>
    </row>
    <row r="75" spans="1:6" s="123" customFormat="1" ht="30" customHeight="1" x14ac:dyDescent="0.25">
      <c r="A75" s="36" t="s">
        <v>303</v>
      </c>
      <c r="B75" s="37" t="s">
        <v>271</v>
      </c>
      <c r="C75" s="38"/>
      <c r="D75" s="39">
        <v>197.5</v>
      </c>
      <c r="E75" s="38"/>
      <c r="F75" s="38"/>
    </row>
    <row r="76" spans="1:6" s="123" customFormat="1" ht="30" customHeight="1" x14ac:dyDescent="0.25">
      <c r="A76" s="36" t="s">
        <v>305</v>
      </c>
      <c r="B76" s="37" t="s">
        <v>48</v>
      </c>
      <c r="C76" s="39">
        <v>410</v>
      </c>
      <c r="D76" s="38"/>
      <c r="E76" s="38"/>
      <c r="F76" s="38"/>
    </row>
    <row r="77" spans="1:6" s="123" customFormat="1" ht="30" customHeight="1" x14ac:dyDescent="0.25">
      <c r="A77" s="36" t="s">
        <v>243</v>
      </c>
      <c r="B77" s="37" t="s">
        <v>271</v>
      </c>
      <c r="C77" s="38"/>
      <c r="D77" s="39">
        <v>197.5</v>
      </c>
      <c r="E77" s="38"/>
      <c r="F77" s="38"/>
    </row>
    <row r="78" spans="1:6" s="123" customFormat="1" ht="30" customHeight="1" x14ac:dyDescent="0.25">
      <c r="A78" s="36" t="s">
        <v>246</v>
      </c>
      <c r="B78" s="37" t="s">
        <v>271</v>
      </c>
      <c r="C78" s="38"/>
      <c r="D78" s="39">
        <v>197.5</v>
      </c>
      <c r="E78" s="38"/>
      <c r="F78" s="38"/>
    </row>
    <row r="79" spans="1:6" s="123" customFormat="1" ht="30" customHeight="1" x14ac:dyDescent="0.25">
      <c r="A79" s="36" t="s">
        <v>308</v>
      </c>
      <c r="B79" s="37" t="s">
        <v>216</v>
      </c>
      <c r="C79" s="39">
        <v>395</v>
      </c>
      <c r="D79" s="38"/>
      <c r="E79" s="38"/>
      <c r="F79" s="38"/>
    </row>
    <row r="80" spans="1:6" s="123" customFormat="1" ht="30" customHeight="1" x14ac:dyDescent="0.25">
      <c r="A80" s="36" t="s">
        <v>309</v>
      </c>
      <c r="B80" s="37" t="s">
        <v>470</v>
      </c>
      <c r="C80" s="39">
        <v>395</v>
      </c>
      <c r="D80" s="38"/>
      <c r="E80" s="38"/>
      <c r="F80" s="38"/>
    </row>
    <row r="81" spans="1:6" s="123" customFormat="1" ht="30" customHeight="1" x14ac:dyDescent="0.25">
      <c r="A81" s="36" t="s">
        <v>309</v>
      </c>
      <c r="B81" s="37" t="s">
        <v>271</v>
      </c>
      <c r="C81" s="38"/>
      <c r="D81" s="39">
        <v>197.5</v>
      </c>
      <c r="E81" s="38"/>
      <c r="F81" s="38"/>
    </row>
    <row r="82" spans="1:6" s="123" customFormat="1" ht="30" customHeight="1" x14ac:dyDescent="0.25">
      <c r="A82" s="36" t="s">
        <v>549</v>
      </c>
      <c r="B82" s="37" t="s">
        <v>256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249</v>
      </c>
      <c r="B83" s="37" t="s">
        <v>256</v>
      </c>
      <c r="C83" s="38"/>
      <c r="D83" s="39">
        <v>395</v>
      </c>
      <c r="E83" s="38"/>
      <c r="F83" s="38"/>
    </row>
    <row r="84" spans="1:6" s="123" customFormat="1" ht="30" customHeight="1" x14ac:dyDescent="0.25">
      <c r="A84" s="36" t="s">
        <v>250</v>
      </c>
      <c r="B84" s="37" t="s">
        <v>271</v>
      </c>
      <c r="C84" s="38"/>
      <c r="D84" s="39">
        <v>197.5</v>
      </c>
      <c r="E84" s="38"/>
      <c r="F84" s="38"/>
    </row>
    <row r="85" spans="1:6" s="123" customFormat="1" ht="30" customHeight="1" x14ac:dyDescent="0.25">
      <c r="A85" s="36" t="s">
        <v>550</v>
      </c>
      <c r="B85" s="37" t="s">
        <v>288</v>
      </c>
      <c r="C85" s="38"/>
      <c r="D85" s="39">
        <v>395</v>
      </c>
      <c r="E85" s="38"/>
      <c r="F85" s="38"/>
    </row>
    <row r="86" spans="1:6" s="123" customFormat="1" ht="30" customHeight="1" x14ac:dyDescent="0.25">
      <c r="A86" s="36" t="s">
        <v>551</v>
      </c>
      <c r="B86" s="37" t="s">
        <v>290</v>
      </c>
      <c r="C86" s="38"/>
      <c r="D86" s="39">
        <v>551.5</v>
      </c>
      <c r="E86" s="38"/>
      <c r="F86" s="38"/>
    </row>
    <row r="87" spans="1:6" s="123" customFormat="1" ht="30" customHeight="1" x14ac:dyDescent="0.25">
      <c r="A87" s="36" t="s">
        <v>310</v>
      </c>
      <c r="B87" s="37" t="s">
        <v>216</v>
      </c>
      <c r="C87" s="39">
        <v>395</v>
      </c>
      <c r="D87" s="38"/>
      <c r="E87" s="38"/>
      <c r="F87" s="38"/>
    </row>
    <row r="88" spans="1:6" s="123" customFormat="1" ht="30" customHeight="1" x14ac:dyDescent="0.25">
      <c r="A88" s="36" t="s">
        <v>310</v>
      </c>
      <c r="B88" s="37" t="s">
        <v>271</v>
      </c>
      <c r="C88" s="38"/>
      <c r="D88" s="39">
        <v>395</v>
      </c>
      <c r="E88" s="38"/>
      <c r="F88" s="38"/>
    </row>
    <row r="89" spans="1:6" s="123" customFormat="1" ht="30" customHeight="1" x14ac:dyDescent="0.25">
      <c r="A89" s="36" t="s">
        <v>255</v>
      </c>
      <c r="B89" s="37" t="s">
        <v>271</v>
      </c>
      <c r="C89" s="38"/>
      <c r="D89" s="39">
        <v>395</v>
      </c>
      <c r="E89" s="38"/>
      <c r="F89" s="38"/>
    </row>
    <row r="90" spans="1:6" s="123" customFormat="1" ht="30" customHeight="1" x14ac:dyDescent="0.25">
      <c r="A90" s="36" t="s">
        <v>311</v>
      </c>
      <c r="B90" s="37" t="s">
        <v>216</v>
      </c>
      <c r="C90" s="39">
        <v>655</v>
      </c>
      <c r="D90" s="38"/>
      <c r="E90" s="38"/>
      <c r="F90" s="38"/>
    </row>
    <row r="91" spans="1:6" s="123" customFormat="1" ht="30" customHeight="1" x14ac:dyDescent="0.25">
      <c r="A91" s="36" t="s">
        <v>312</v>
      </c>
      <c r="B91" s="37" t="s">
        <v>216</v>
      </c>
      <c r="C91" s="39">
        <v>395</v>
      </c>
      <c r="D91" s="38"/>
      <c r="E91" s="38"/>
      <c r="F91" s="38"/>
    </row>
    <row r="92" spans="1:6" s="123" customFormat="1" ht="30" customHeight="1" x14ac:dyDescent="0.25">
      <c r="A92" s="36" t="s">
        <v>552</v>
      </c>
      <c r="B92" s="37" t="s">
        <v>332</v>
      </c>
      <c r="C92" s="39">
        <v>798</v>
      </c>
      <c r="D92" s="38"/>
      <c r="E92" s="38"/>
      <c r="F92" s="38"/>
    </row>
    <row r="93" spans="1:6" s="123" customFormat="1" ht="30" customHeight="1" x14ac:dyDescent="0.25">
      <c r="A93" s="36" t="s">
        <v>259</v>
      </c>
      <c r="B93" s="37" t="s">
        <v>261</v>
      </c>
      <c r="C93" s="38"/>
      <c r="D93" s="39">
        <v>395</v>
      </c>
      <c r="E93" s="38"/>
      <c r="F93" s="38"/>
    </row>
    <row r="94" spans="1:6" s="123" customFormat="1" ht="30" customHeight="1" x14ac:dyDescent="0.25">
      <c r="A94" s="36" t="s">
        <v>259</v>
      </c>
      <c r="B94" s="37" t="s">
        <v>247</v>
      </c>
      <c r="C94" s="38"/>
      <c r="D94" s="39">
        <v>395</v>
      </c>
      <c r="E94" s="38"/>
      <c r="F94" s="38"/>
    </row>
    <row r="95" spans="1:6" s="123" customFormat="1" ht="30" customHeight="1" x14ac:dyDescent="0.25">
      <c r="A95" s="36" t="s">
        <v>259</v>
      </c>
      <c r="B95" s="37" t="s">
        <v>253</v>
      </c>
      <c r="C95" s="40">
        <v>3000</v>
      </c>
      <c r="D95" s="38"/>
      <c r="E95" s="38"/>
      <c r="F95" s="38"/>
    </row>
    <row r="96" spans="1:6" s="123" customFormat="1" ht="30" customHeight="1" x14ac:dyDescent="0.25">
      <c r="A96" s="36" t="s">
        <v>553</v>
      </c>
      <c r="B96" s="37" t="s">
        <v>546</v>
      </c>
      <c r="C96" s="39">
        <v>395</v>
      </c>
      <c r="D96" s="38"/>
      <c r="E96" s="38"/>
      <c r="F96" s="38"/>
    </row>
    <row r="97" spans="1:6" s="123" customFormat="1" ht="30" customHeight="1" x14ac:dyDescent="0.25">
      <c r="A97" s="36" t="s">
        <v>314</v>
      </c>
      <c r="B97" s="37" t="s">
        <v>216</v>
      </c>
      <c r="C97" s="39">
        <v>395</v>
      </c>
      <c r="D97" s="38"/>
      <c r="E97" s="38"/>
      <c r="F97" s="38"/>
    </row>
    <row r="98" spans="1:6" s="123" customFormat="1" ht="30" customHeight="1" x14ac:dyDescent="0.25">
      <c r="A98" s="36" t="s">
        <v>322</v>
      </c>
      <c r="B98" s="37" t="s">
        <v>216</v>
      </c>
      <c r="C98" s="39">
        <v>395</v>
      </c>
      <c r="D98" s="38"/>
      <c r="E98" s="38"/>
      <c r="F98" s="38"/>
    </row>
    <row r="99" spans="1:6" s="123" customFormat="1" ht="30" customHeight="1" x14ac:dyDescent="0.25">
      <c r="A99" s="36" t="s">
        <v>221</v>
      </c>
      <c r="B99" s="37" t="s">
        <v>58</v>
      </c>
      <c r="C99" s="40">
        <v>1863.2</v>
      </c>
      <c r="D99" s="38"/>
      <c r="E99" s="38"/>
      <c r="F99" s="38"/>
    </row>
    <row r="100" spans="1:6" s="123" customFormat="1" ht="30" customHeight="1" x14ac:dyDescent="0.25">
      <c r="A100" s="36" t="s">
        <v>221</v>
      </c>
      <c r="B100" s="37" t="s">
        <v>327</v>
      </c>
      <c r="C100" s="38"/>
      <c r="D100" s="39">
        <v>197.5</v>
      </c>
      <c r="E100" s="38"/>
      <c r="F100" s="38"/>
    </row>
    <row r="101" spans="1:6" s="123" customFormat="1" ht="30" customHeight="1" x14ac:dyDescent="0.25">
      <c r="A101" s="36" t="s">
        <v>263</v>
      </c>
      <c r="B101" s="37" t="s">
        <v>241</v>
      </c>
      <c r="C101" s="38"/>
      <c r="D101" s="39">
        <v>790</v>
      </c>
      <c r="E101" s="38"/>
      <c r="F101" s="38"/>
    </row>
    <row r="102" spans="1:6" s="123" customFormat="1" ht="30" customHeight="1" x14ac:dyDescent="0.25">
      <c r="A102" s="36" t="s">
        <v>487</v>
      </c>
      <c r="B102" s="37" t="s">
        <v>367</v>
      </c>
      <c r="C102" s="38"/>
      <c r="D102" s="39">
        <v>790</v>
      </c>
      <c r="E102" s="38"/>
      <c r="F102" s="38"/>
    </row>
    <row r="103" spans="1:6" s="123" customFormat="1" ht="30" customHeight="1" x14ac:dyDescent="0.25">
      <c r="A103" s="36" t="s">
        <v>333</v>
      </c>
      <c r="B103" s="37" t="s">
        <v>334</v>
      </c>
      <c r="C103" s="38"/>
      <c r="D103" s="39">
        <v>197.5</v>
      </c>
      <c r="E103" s="38"/>
      <c r="F103" s="38"/>
    </row>
    <row r="104" spans="1:6" s="123" customFormat="1" ht="30" customHeight="1" x14ac:dyDescent="0.25">
      <c r="A104" s="36" t="s">
        <v>223</v>
      </c>
      <c r="B104" s="37" t="s">
        <v>216</v>
      </c>
      <c r="C104" s="40">
        <v>2765</v>
      </c>
      <c r="D104" s="38"/>
      <c r="E104" s="38"/>
      <c r="F104" s="38"/>
    </row>
    <row r="105" spans="1:6" s="123" customFormat="1" ht="30" customHeight="1" x14ac:dyDescent="0.25">
      <c r="A105" s="36" t="s">
        <v>335</v>
      </c>
      <c r="B105" s="37" t="s">
        <v>334</v>
      </c>
      <c r="C105" s="38"/>
      <c r="D105" s="39">
        <v>197.5</v>
      </c>
      <c r="E105" s="38"/>
      <c r="F105" s="38"/>
    </row>
    <row r="106" spans="1:6" s="123" customFormat="1" ht="30" customHeight="1" x14ac:dyDescent="0.25">
      <c r="A106" s="36" t="s">
        <v>554</v>
      </c>
      <c r="B106" s="37" t="s">
        <v>555</v>
      </c>
      <c r="C106" s="38"/>
      <c r="D106" s="38"/>
      <c r="E106" s="39">
        <v>395</v>
      </c>
      <c r="F106" s="38"/>
    </row>
    <row r="107" spans="1:6" s="123" customFormat="1" ht="30" customHeight="1" x14ac:dyDescent="0.25">
      <c r="A107" s="36" t="s">
        <v>265</v>
      </c>
      <c r="B107" s="37" t="s">
        <v>216</v>
      </c>
      <c r="C107" s="40">
        <v>1975</v>
      </c>
      <c r="D107" s="38"/>
      <c r="E107" s="38"/>
      <c r="F107" s="38"/>
    </row>
    <row r="108" spans="1:6" s="123" customFormat="1" ht="30" customHeight="1" x14ac:dyDescent="0.25">
      <c r="A108" s="36" t="s">
        <v>224</v>
      </c>
      <c r="B108" s="37" t="s">
        <v>50</v>
      </c>
      <c r="C108" s="38"/>
      <c r="D108" s="38"/>
      <c r="E108" s="40">
        <v>1198</v>
      </c>
      <c r="F108" s="38"/>
    </row>
    <row r="109" spans="1:6" s="123" customFormat="1" ht="30" customHeight="1" x14ac:dyDescent="0.25">
      <c r="A109" s="36" t="s">
        <v>541</v>
      </c>
      <c r="B109" s="37" t="s">
        <v>256</v>
      </c>
      <c r="C109" s="38"/>
      <c r="D109" s="39">
        <v>395</v>
      </c>
      <c r="E109" s="38"/>
      <c r="F109" s="38"/>
    </row>
    <row r="110" spans="1:6" s="123" customFormat="1" ht="30" customHeight="1" x14ac:dyDescent="0.25">
      <c r="A110" s="36" t="s">
        <v>520</v>
      </c>
      <c r="B110" s="37" t="s">
        <v>290</v>
      </c>
      <c r="C110" s="38"/>
      <c r="D110" s="39">
        <v>790</v>
      </c>
      <c r="E110" s="38"/>
      <c r="F110" s="38"/>
    </row>
    <row r="111" spans="1:6" s="123" customFormat="1" ht="30" customHeight="1" x14ac:dyDescent="0.25">
      <c r="A111" s="36" t="s">
        <v>556</v>
      </c>
      <c r="B111" s="37" t="s">
        <v>284</v>
      </c>
      <c r="C111" s="38"/>
      <c r="D111" s="40">
        <v>4082</v>
      </c>
      <c r="E111" s="38"/>
      <c r="F111" s="38"/>
    </row>
    <row r="112" spans="1:6" s="123" customFormat="1" ht="30" customHeight="1" x14ac:dyDescent="0.25">
      <c r="A112" s="36" t="s">
        <v>557</v>
      </c>
      <c r="B112" s="37" t="s">
        <v>256</v>
      </c>
      <c r="C112" s="38"/>
      <c r="D112" s="39">
        <v>395</v>
      </c>
      <c r="E112" s="38"/>
      <c r="F112" s="38"/>
    </row>
    <row r="113" spans="1:6" s="123" customFormat="1" ht="30" customHeight="1" x14ac:dyDescent="0.25">
      <c r="A113" s="36" t="s">
        <v>406</v>
      </c>
      <c r="B113" s="37" t="s">
        <v>319</v>
      </c>
      <c r="C113" s="38"/>
      <c r="D113" s="40">
        <v>1563</v>
      </c>
      <c r="E113" s="38"/>
      <c r="F113" s="38"/>
    </row>
    <row r="114" spans="1:6" s="123" customFormat="1" ht="30" customHeight="1" x14ac:dyDescent="0.25">
      <c r="A114" s="36" t="s">
        <v>341</v>
      </c>
      <c r="B114" s="37" t="s">
        <v>286</v>
      </c>
      <c r="C114" s="38"/>
      <c r="D114" s="38"/>
      <c r="E114" s="39">
        <v>431</v>
      </c>
      <c r="F114" s="38"/>
    </row>
    <row r="115" spans="1:6" s="123" customFormat="1" ht="30" customHeight="1" x14ac:dyDescent="0.25">
      <c r="A115" s="36" t="s">
        <v>407</v>
      </c>
      <c r="B115" s="37" t="s">
        <v>374</v>
      </c>
      <c r="C115" s="38"/>
      <c r="D115" s="40">
        <v>2323</v>
      </c>
      <c r="E115" s="38"/>
      <c r="F115" s="38"/>
    </row>
    <row r="116" spans="1:6" s="123" customFormat="1" ht="30" customHeight="1" x14ac:dyDescent="0.25">
      <c r="A116" s="36" t="s">
        <v>407</v>
      </c>
      <c r="B116" s="37" t="s">
        <v>237</v>
      </c>
      <c r="C116" s="38"/>
      <c r="D116" s="39">
        <v>395</v>
      </c>
      <c r="E116" s="38"/>
      <c r="F116" s="38"/>
    </row>
    <row r="117" spans="1:6" s="123" customFormat="1" ht="30" customHeight="1" x14ac:dyDescent="0.25">
      <c r="A117" s="36" t="s">
        <v>447</v>
      </c>
      <c r="B117" s="37" t="s">
        <v>237</v>
      </c>
      <c r="C117" s="38"/>
      <c r="D117" s="39">
        <v>395</v>
      </c>
      <c r="E117" s="38"/>
      <c r="F117" s="38"/>
    </row>
    <row r="118" spans="1:6" s="123" customFormat="1" ht="30" customHeight="1" x14ac:dyDescent="0.25">
      <c r="A118" s="36" t="s">
        <v>342</v>
      </c>
      <c r="B118" s="37" t="s">
        <v>343</v>
      </c>
      <c r="C118" s="38"/>
      <c r="D118" s="39">
        <v>395</v>
      </c>
      <c r="E118" s="38"/>
      <c r="F118" s="38"/>
    </row>
    <row r="119" spans="1:6" s="123" customFormat="1" ht="30" customHeight="1" x14ac:dyDescent="0.25">
      <c r="A119" s="36" t="s">
        <v>268</v>
      </c>
      <c r="B119" s="37" t="s">
        <v>216</v>
      </c>
      <c r="C119" s="40">
        <v>2370</v>
      </c>
      <c r="D119" s="38"/>
      <c r="E119" s="38"/>
      <c r="F119" s="38"/>
    </row>
    <row r="120" spans="1:6" s="123" customFormat="1" ht="30" customHeight="1" x14ac:dyDescent="0.25">
      <c r="A120" s="36" t="s">
        <v>347</v>
      </c>
      <c r="B120" s="37" t="s">
        <v>51</v>
      </c>
      <c r="C120" s="39">
        <v>395</v>
      </c>
      <c r="D120" s="38"/>
      <c r="E120" s="38"/>
      <c r="F120" s="38"/>
    </row>
    <row r="121" spans="1:6" s="123" customFormat="1" ht="30" customHeight="1" x14ac:dyDescent="0.25">
      <c r="A121" s="36" t="s">
        <v>226</v>
      </c>
      <c r="B121" s="37" t="s">
        <v>558</v>
      </c>
      <c r="C121" s="40">
        <v>1720</v>
      </c>
      <c r="D121" s="38"/>
      <c r="E121" s="38"/>
      <c r="F121" s="38"/>
    </row>
    <row r="122" spans="1:6" s="123" customFormat="1" ht="30" customHeight="1" x14ac:dyDescent="0.25">
      <c r="A122" s="36" t="s">
        <v>269</v>
      </c>
      <c r="B122" s="37" t="s">
        <v>290</v>
      </c>
      <c r="C122" s="38"/>
      <c r="D122" s="39">
        <v>521</v>
      </c>
      <c r="E122" s="38"/>
      <c r="F122" s="38"/>
    </row>
    <row r="123" spans="1:6" s="123" customFormat="1" ht="30" customHeight="1" x14ac:dyDescent="0.25">
      <c r="A123" s="36" t="s">
        <v>270</v>
      </c>
      <c r="B123" s="37" t="s">
        <v>356</v>
      </c>
      <c r="C123" s="38"/>
      <c r="D123" s="39">
        <v>395</v>
      </c>
      <c r="E123" s="38"/>
      <c r="F123" s="38"/>
    </row>
    <row r="124" spans="1:6" s="123" customFormat="1" ht="30" customHeight="1" x14ac:dyDescent="0.25">
      <c r="A124" s="36" t="s">
        <v>351</v>
      </c>
      <c r="B124" s="37" t="s">
        <v>271</v>
      </c>
      <c r="C124" s="38"/>
      <c r="D124" s="39">
        <v>395</v>
      </c>
      <c r="E124" s="38"/>
      <c r="F124" s="38"/>
    </row>
    <row r="125" spans="1:6" s="123" customFormat="1" ht="30" customHeight="1" x14ac:dyDescent="0.25">
      <c r="A125" s="36" t="s">
        <v>272</v>
      </c>
      <c r="B125" s="37" t="s">
        <v>216</v>
      </c>
      <c r="C125" s="40">
        <v>2370</v>
      </c>
      <c r="D125" s="38"/>
      <c r="E125" s="38"/>
      <c r="F125" s="38"/>
    </row>
    <row r="126" spans="1:6" s="123" customFormat="1" ht="30" customHeight="1" x14ac:dyDescent="0.25">
      <c r="A126" s="36" t="s">
        <v>454</v>
      </c>
      <c r="B126" s="37" t="s">
        <v>237</v>
      </c>
      <c r="C126" s="38"/>
      <c r="D126" s="39">
        <v>395</v>
      </c>
      <c r="E126" s="38"/>
      <c r="F126" s="38"/>
    </row>
    <row r="127" spans="1:6" s="123" customFormat="1" ht="30" customHeight="1" x14ac:dyDescent="0.25">
      <c r="A127" s="36" t="s">
        <v>456</v>
      </c>
      <c r="B127" s="37" t="s">
        <v>367</v>
      </c>
      <c r="C127" s="38"/>
      <c r="D127" s="40">
        <v>1081</v>
      </c>
      <c r="E127" s="38"/>
      <c r="F127" s="38"/>
    </row>
    <row r="128" spans="1:6" s="123" customFormat="1" ht="30" customHeight="1" x14ac:dyDescent="0.25">
      <c r="A128" s="36" t="s">
        <v>273</v>
      </c>
      <c r="B128" s="37" t="s">
        <v>271</v>
      </c>
      <c r="C128" s="38"/>
      <c r="D128" s="39">
        <v>197.5</v>
      </c>
      <c r="E128" s="38"/>
      <c r="F128" s="38"/>
    </row>
    <row r="129" spans="1:6" s="123" customFormat="1" ht="30" customHeight="1" x14ac:dyDescent="0.25">
      <c r="A129" s="36" t="s">
        <v>228</v>
      </c>
      <c r="B129" s="37" t="s">
        <v>271</v>
      </c>
      <c r="C129" s="38"/>
      <c r="D129" s="39">
        <v>395</v>
      </c>
      <c r="E129" s="38"/>
      <c r="F129" s="38"/>
    </row>
    <row r="130" spans="1:6" s="123" customFormat="1" ht="30" customHeight="1" x14ac:dyDescent="0.25">
      <c r="A130" s="36" t="s">
        <v>276</v>
      </c>
      <c r="B130" s="37" t="s">
        <v>216</v>
      </c>
      <c r="C130" s="40">
        <v>2765</v>
      </c>
      <c r="D130" s="38"/>
      <c r="E130" s="38"/>
      <c r="F130" s="38"/>
    </row>
    <row r="131" spans="1:6" s="123" customFormat="1" ht="30" customHeight="1" x14ac:dyDescent="0.25">
      <c r="A131" s="36" t="s">
        <v>359</v>
      </c>
      <c r="B131" s="37" t="s">
        <v>271</v>
      </c>
      <c r="C131" s="38"/>
      <c r="D131" s="39">
        <v>395</v>
      </c>
      <c r="E131" s="38"/>
      <c r="F131" s="38"/>
    </row>
    <row r="132" spans="1:6" s="123" customFormat="1" ht="30" customHeight="1" x14ac:dyDescent="0.25">
      <c r="A132" s="36" t="s">
        <v>360</v>
      </c>
      <c r="B132" s="37" t="s">
        <v>294</v>
      </c>
      <c r="C132" s="38"/>
      <c r="D132" s="38"/>
      <c r="E132" s="39">
        <v>790</v>
      </c>
      <c r="F132" s="38"/>
    </row>
    <row r="133" spans="1:6" s="123" customFormat="1" ht="30" customHeight="1" x14ac:dyDescent="0.25">
      <c r="A133" s="36" t="s">
        <v>362</v>
      </c>
      <c r="B133" s="37" t="s">
        <v>239</v>
      </c>
      <c r="C133" s="38"/>
      <c r="D133" s="38"/>
      <c r="E133" s="39">
        <v>395</v>
      </c>
      <c r="F133" s="38"/>
    </row>
    <row r="134" spans="1:6" s="123" customFormat="1" ht="30" customHeight="1" x14ac:dyDescent="0.25">
      <c r="A134" s="36" t="s">
        <v>559</v>
      </c>
      <c r="B134" s="37" t="s">
        <v>345</v>
      </c>
      <c r="C134" s="39">
        <v>400</v>
      </c>
      <c r="D134" s="38"/>
      <c r="E134" s="38"/>
      <c r="F134" s="38"/>
    </row>
    <row r="135" spans="1:6" s="123" customFormat="1" ht="30" customHeight="1" x14ac:dyDescent="0.25">
      <c r="A135" s="36" t="s">
        <v>560</v>
      </c>
      <c r="B135" s="37" t="s">
        <v>290</v>
      </c>
      <c r="C135" s="38"/>
      <c r="D135" s="39">
        <v>990</v>
      </c>
      <c r="E135" s="38"/>
      <c r="F135" s="38"/>
    </row>
    <row r="136" spans="1:6" s="123" customFormat="1" ht="30" customHeight="1" x14ac:dyDescent="0.25">
      <c r="A136" s="36" t="s">
        <v>534</v>
      </c>
      <c r="B136" s="37" t="s">
        <v>345</v>
      </c>
      <c r="C136" s="39">
        <v>790</v>
      </c>
      <c r="D136" s="38"/>
      <c r="E136" s="38"/>
      <c r="F136" s="38"/>
    </row>
    <row r="137" spans="1:6" s="123" customFormat="1" ht="30" customHeight="1" x14ac:dyDescent="0.25">
      <c r="A137" s="36" t="s">
        <v>534</v>
      </c>
      <c r="B137" s="37" t="s">
        <v>284</v>
      </c>
      <c r="C137" s="38"/>
      <c r="D137" s="39">
        <v>395</v>
      </c>
      <c r="E137" s="38"/>
      <c r="F137" s="38"/>
    </row>
    <row r="138" spans="1:6" s="123" customFormat="1" ht="30" customHeight="1" x14ac:dyDescent="0.25">
      <c r="A138" s="36" t="s">
        <v>281</v>
      </c>
      <c r="B138" s="37" t="s">
        <v>271</v>
      </c>
      <c r="C138" s="38"/>
      <c r="D138" s="39">
        <v>395</v>
      </c>
      <c r="E138" s="38"/>
      <c r="F138" s="38"/>
    </row>
    <row r="139" spans="1:6" s="123" customFormat="1" ht="30" customHeight="1" x14ac:dyDescent="0.25">
      <c r="A139" s="36" t="s">
        <v>466</v>
      </c>
      <c r="B139" s="37" t="s">
        <v>294</v>
      </c>
      <c r="C139" s="38"/>
      <c r="D139" s="38"/>
      <c r="E139" s="39">
        <v>518</v>
      </c>
      <c r="F139" s="38"/>
    </row>
    <row r="140" spans="1:6" s="123" customFormat="1" ht="30" customHeight="1" x14ac:dyDescent="0.25">
      <c r="A140" s="36" t="s">
        <v>230</v>
      </c>
      <c r="B140" s="37" t="s">
        <v>50</v>
      </c>
      <c r="C140" s="38"/>
      <c r="D140" s="38"/>
      <c r="E140" s="40">
        <v>1213</v>
      </c>
      <c r="F140" s="38"/>
    </row>
    <row r="141" spans="1:6" s="123" customFormat="1" ht="30" customHeight="1" x14ac:dyDescent="0.25">
      <c r="A141" s="36" t="s">
        <v>230</v>
      </c>
      <c r="B141" s="37" t="s">
        <v>216</v>
      </c>
      <c r="C141" s="40">
        <v>2765</v>
      </c>
      <c r="D141" s="38"/>
      <c r="E141" s="38"/>
      <c r="F141" s="38"/>
    </row>
    <row r="142" spans="1:6" s="123" customFormat="1" ht="30" customHeight="1" thickBot="1" x14ac:dyDescent="0.3">
      <c r="A142" s="36" t="s">
        <v>364</v>
      </c>
      <c r="B142" s="37" t="s">
        <v>271</v>
      </c>
      <c r="C142" s="38"/>
      <c r="D142" s="39">
        <v>395</v>
      </c>
      <c r="E142" s="38"/>
      <c r="F142" s="38"/>
    </row>
    <row r="143" spans="1:6" s="123" customFormat="1" ht="30" customHeight="1" x14ac:dyDescent="0.25">
      <c r="A143" s="213" t="s">
        <v>52</v>
      </c>
      <c r="B143" s="214"/>
      <c r="C143" s="41">
        <v>35706.199999999997</v>
      </c>
      <c r="D143" s="41">
        <v>28826.5</v>
      </c>
      <c r="E143" s="41">
        <v>9647</v>
      </c>
      <c r="F143" s="153"/>
    </row>
    <row r="144" spans="1:6" s="123" customFormat="1" ht="30" customHeight="1" x14ac:dyDescent="0.25">
      <c r="A144" s="215" t="s">
        <v>22</v>
      </c>
      <c r="B144" s="216"/>
      <c r="C144" s="216"/>
      <c r="D144" s="216"/>
      <c r="E144" s="217"/>
      <c r="F144" s="108">
        <v>74179.7</v>
      </c>
    </row>
    <row r="145" spans="1:6" s="123" customFormat="1" ht="30" customHeight="1" x14ac:dyDescent="0.25">
      <c r="A145" s="31"/>
      <c r="B145" s="31"/>
      <c r="C145" s="31"/>
      <c r="D145" s="31"/>
      <c r="E145" s="31"/>
      <c r="F145" s="31"/>
    </row>
    <row r="146" spans="1:6" s="123" customFormat="1" ht="30" customHeight="1" x14ac:dyDescent="0.25">
      <c r="A146" s="31"/>
      <c r="B146" s="31"/>
      <c r="C146" s="31"/>
      <c r="D146" s="31"/>
      <c r="E146" s="31"/>
      <c r="F146" s="31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2:F42"/>
    <mergeCell ref="A143:B143"/>
    <mergeCell ref="A144:E144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2" firstPageNumber="0" fitToHeight="3" orientation="landscape" horizontalDpi="300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002060"/>
    <pageSetUpPr fitToPage="1"/>
  </sheetPr>
  <dimension ref="A1:J246"/>
  <sheetViews>
    <sheetView topLeftCell="A24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38.42578125" customWidth="1"/>
    <col min="3" max="3" width="52" customWidth="1"/>
    <col min="4" max="4" width="14.5703125" customWidth="1"/>
    <col min="5" max="5" width="10.5703125" customWidth="1"/>
    <col min="6" max="6" width="11" customWidth="1"/>
    <col min="7" max="7" width="13.7109375" customWidth="1"/>
    <col min="8" max="8" width="0.42578125" customWidth="1"/>
    <col min="9" max="9" width="11.42578125"/>
    <col min="10" max="10" width="11.140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143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1985</v>
      </c>
    </row>
    <row r="7" spans="1:10" x14ac:dyDescent="0.25">
      <c r="A7" t="s">
        <v>8</v>
      </c>
      <c r="C7" s="20">
        <v>370.9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43586</v>
      </c>
      <c r="J11" s="136">
        <v>43952</v>
      </c>
    </row>
    <row r="12" spans="1:10" x14ac:dyDescent="0.25">
      <c r="A12" t="s">
        <v>13</v>
      </c>
      <c r="G12" t="s">
        <v>14</v>
      </c>
      <c r="H12" s="22"/>
      <c r="I12" s="133">
        <v>22.82</v>
      </c>
      <c r="J12" s="133">
        <v>23.97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5.75" customHeight="1" x14ac:dyDescent="0.25">
      <c r="I15" s="43"/>
      <c r="J15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107312.74</v>
      </c>
      <c r="F21" s="202"/>
      <c r="G21" s="202">
        <v>101958.23</v>
      </c>
      <c r="H21" s="202"/>
      <c r="I21" s="197">
        <f>SUM(E21-G21)</f>
        <v>5354.5100000000093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19467.03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5.97</v>
      </c>
      <c r="H28" s="199"/>
      <c r="I28" s="197">
        <f>G28*$C$7*12</f>
        <v>26571.275999999998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11.9</v>
      </c>
      <c r="H29" s="199"/>
      <c r="I29" s="197">
        <f>G29*$C$7*12</f>
        <v>52964.520000000004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1.05</v>
      </c>
      <c r="H30" s="196"/>
      <c r="I30" s="197">
        <f>G30*$C$7*12</f>
        <v>4673.34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2.16</v>
      </c>
      <c r="H32" s="196"/>
      <c r="I32" s="197">
        <f t="shared" si="0"/>
        <v>9613.7279999999992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2136.384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1335.24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1023.684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1.88</v>
      </c>
      <c r="H37" s="196"/>
      <c r="I37" s="197">
        <f t="shared" si="0"/>
        <v>8367.503999999999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23.970000000000002</v>
      </c>
      <c r="H38" s="199"/>
      <c r="I38" s="197">
        <f>I28+I29+I30+I31+I32+I33+I34+I35+I36+I37</f>
        <v>106685.67600000001</v>
      </c>
      <c r="J38" s="197"/>
    </row>
    <row r="39" spans="1:10" x14ac:dyDescent="0.25">
      <c r="A39" s="31"/>
      <c r="B39" s="31"/>
      <c r="C39" s="31"/>
      <c r="D39" s="31"/>
      <c r="E39" s="31"/>
      <c r="F39" s="31"/>
      <c r="G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881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45.7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18" customHeight="1" x14ac:dyDescent="0.25">
      <c r="A48" s="36" t="s">
        <v>368</v>
      </c>
      <c r="B48" s="37" t="s">
        <v>567</v>
      </c>
      <c r="C48" s="38"/>
      <c r="D48" s="39">
        <v>395</v>
      </c>
      <c r="E48" s="38"/>
      <c r="F48" s="38"/>
    </row>
    <row r="49" spans="1:6" s="123" customFormat="1" ht="17.45" customHeight="1" x14ac:dyDescent="0.25">
      <c r="A49" s="36" t="s">
        <v>234</v>
      </c>
      <c r="B49" s="37" t="s">
        <v>878</v>
      </c>
      <c r="C49" s="38"/>
      <c r="D49" s="40">
        <v>18212</v>
      </c>
      <c r="E49" s="38"/>
      <c r="F49" s="38"/>
    </row>
    <row r="50" spans="1:6" s="123" customFormat="1" ht="30" customHeight="1" x14ac:dyDescent="0.25">
      <c r="A50" s="36" t="s">
        <v>234</v>
      </c>
      <c r="B50" s="37" t="s">
        <v>235</v>
      </c>
      <c r="C50" s="38"/>
      <c r="D50" s="39">
        <v>197.5</v>
      </c>
      <c r="E50" s="38"/>
      <c r="F50" s="38"/>
    </row>
    <row r="51" spans="1:6" s="123" customFormat="1" ht="30" customHeight="1" x14ac:dyDescent="0.25">
      <c r="A51" s="36" t="s">
        <v>236</v>
      </c>
      <c r="B51" s="37" t="s">
        <v>878</v>
      </c>
      <c r="C51" s="38"/>
      <c r="D51" s="40">
        <v>9420</v>
      </c>
      <c r="E51" s="38"/>
      <c r="F51" s="38"/>
    </row>
    <row r="52" spans="1:6" s="123" customFormat="1" ht="30" customHeight="1" x14ac:dyDescent="0.25">
      <c r="A52" s="36" t="s">
        <v>548</v>
      </c>
      <c r="B52" s="37" t="s">
        <v>237</v>
      </c>
      <c r="C52" s="38"/>
      <c r="D52" s="39">
        <v>395</v>
      </c>
      <c r="E52" s="38"/>
      <c r="F52" s="38"/>
    </row>
    <row r="53" spans="1:6" s="123" customFormat="1" ht="30" customHeight="1" x14ac:dyDescent="0.25">
      <c r="A53" s="36" t="s">
        <v>548</v>
      </c>
      <c r="B53" s="37" t="s">
        <v>267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383</v>
      </c>
      <c r="B54" s="37" t="s">
        <v>237</v>
      </c>
      <c r="C54" s="38"/>
      <c r="D54" s="39">
        <v>395</v>
      </c>
      <c r="E54" s="38"/>
      <c r="F54" s="38"/>
    </row>
    <row r="55" spans="1:6" s="123" customFormat="1" ht="30" customHeight="1" x14ac:dyDescent="0.25">
      <c r="A55" s="36" t="s">
        <v>304</v>
      </c>
      <c r="B55" s="37" t="s">
        <v>567</v>
      </c>
      <c r="C55" s="38"/>
      <c r="D55" s="39">
        <v>197.5</v>
      </c>
      <c r="E55" s="38"/>
      <c r="F55" s="38"/>
    </row>
    <row r="56" spans="1:6" s="123" customFormat="1" ht="30" customHeight="1" x14ac:dyDescent="0.25">
      <c r="A56" s="36" t="s">
        <v>435</v>
      </c>
      <c r="B56" s="37" t="s">
        <v>878</v>
      </c>
      <c r="C56" s="38"/>
      <c r="D56" s="40">
        <v>10676</v>
      </c>
      <c r="E56" s="38"/>
      <c r="F56" s="38"/>
    </row>
    <row r="57" spans="1:6" s="123" customFormat="1" ht="30" customHeight="1" x14ac:dyDescent="0.25">
      <c r="A57" s="36" t="s">
        <v>214</v>
      </c>
      <c r="B57" s="37" t="s">
        <v>597</v>
      </c>
      <c r="C57" s="38"/>
      <c r="D57" s="38"/>
      <c r="E57" s="39">
        <v>790</v>
      </c>
      <c r="F57" s="38"/>
    </row>
    <row r="58" spans="1:6" s="123" customFormat="1" ht="30" customHeight="1" x14ac:dyDescent="0.25">
      <c r="A58" s="36" t="s">
        <v>242</v>
      </c>
      <c r="B58" s="37" t="s">
        <v>48</v>
      </c>
      <c r="C58" s="39">
        <v>410</v>
      </c>
      <c r="D58" s="38"/>
      <c r="E58" s="38"/>
      <c r="F58" s="38"/>
    </row>
    <row r="59" spans="1:6" s="123" customFormat="1" ht="30" customHeight="1" x14ac:dyDescent="0.25">
      <c r="A59" s="36" t="s">
        <v>571</v>
      </c>
      <c r="B59" s="37" t="s">
        <v>216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514</v>
      </c>
      <c r="B60" s="37" t="s">
        <v>878</v>
      </c>
      <c r="C60" s="38"/>
      <c r="D60" s="40">
        <v>15700</v>
      </c>
      <c r="E60" s="38"/>
      <c r="F60" s="38"/>
    </row>
    <row r="61" spans="1:6" s="123" customFormat="1" ht="30" customHeight="1" x14ac:dyDescent="0.25">
      <c r="A61" s="36" t="s">
        <v>573</v>
      </c>
      <c r="B61" s="37" t="s">
        <v>271</v>
      </c>
      <c r="C61" s="38"/>
      <c r="D61" s="39">
        <v>197.5</v>
      </c>
      <c r="E61" s="38"/>
      <c r="F61" s="38"/>
    </row>
    <row r="62" spans="1:6" s="123" customFormat="1" ht="30" customHeight="1" x14ac:dyDescent="0.25">
      <c r="A62" s="36" t="s">
        <v>257</v>
      </c>
      <c r="B62" s="37" t="s">
        <v>356</v>
      </c>
      <c r="C62" s="38"/>
      <c r="D62" s="39">
        <v>395</v>
      </c>
      <c r="E62" s="38"/>
      <c r="F62" s="38"/>
    </row>
    <row r="63" spans="1:6" s="123" customFormat="1" ht="30" customHeight="1" x14ac:dyDescent="0.25">
      <c r="A63" s="36" t="s">
        <v>853</v>
      </c>
      <c r="B63" s="37" t="s">
        <v>486</v>
      </c>
      <c r="C63" s="38"/>
      <c r="D63" s="38"/>
      <c r="E63" s="40">
        <v>1185</v>
      </c>
      <c r="F63" s="38"/>
    </row>
    <row r="64" spans="1:6" s="123" customFormat="1" ht="30" customHeight="1" x14ac:dyDescent="0.25">
      <c r="A64" s="36" t="s">
        <v>609</v>
      </c>
      <c r="B64" s="37" t="s">
        <v>377</v>
      </c>
      <c r="C64" s="40">
        <v>1407.6</v>
      </c>
      <c r="D64" s="38"/>
      <c r="E64" s="38"/>
      <c r="F64" s="38"/>
    </row>
    <row r="65" spans="1:6" s="123" customFormat="1" ht="30" customHeight="1" x14ac:dyDescent="0.25">
      <c r="A65" s="36" t="s">
        <v>441</v>
      </c>
      <c r="B65" s="37" t="s">
        <v>878</v>
      </c>
      <c r="C65" s="38"/>
      <c r="D65" s="40">
        <v>14444</v>
      </c>
      <c r="E65" s="38"/>
      <c r="F65" s="38"/>
    </row>
    <row r="66" spans="1:6" s="123" customFormat="1" ht="30" customHeight="1" x14ac:dyDescent="0.25">
      <c r="A66" s="36" t="s">
        <v>217</v>
      </c>
      <c r="B66" s="37" t="s">
        <v>216</v>
      </c>
      <c r="C66" s="39">
        <v>196.5</v>
      </c>
      <c r="D66" s="38"/>
      <c r="E66" s="38"/>
      <c r="F66" s="38"/>
    </row>
    <row r="67" spans="1:6" s="123" customFormat="1" ht="30" customHeight="1" x14ac:dyDescent="0.25">
      <c r="A67" s="36" t="s">
        <v>394</v>
      </c>
      <c r="B67" s="37" t="s">
        <v>216</v>
      </c>
      <c r="C67" s="39">
        <v>197.5</v>
      </c>
      <c r="D67" s="38"/>
      <c r="E67" s="38"/>
      <c r="F67" s="38"/>
    </row>
    <row r="68" spans="1:6" s="123" customFormat="1" ht="30" customHeight="1" x14ac:dyDescent="0.25">
      <c r="A68" s="36" t="s">
        <v>552</v>
      </c>
      <c r="B68" s="37" t="s">
        <v>261</v>
      </c>
      <c r="C68" s="38"/>
      <c r="D68" s="39">
        <v>395</v>
      </c>
      <c r="E68" s="38"/>
      <c r="F68" s="38"/>
    </row>
    <row r="69" spans="1:6" s="123" customFormat="1" ht="30" customHeight="1" x14ac:dyDescent="0.25">
      <c r="A69" s="36" t="s">
        <v>314</v>
      </c>
      <c r="B69" s="37" t="s">
        <v>216</v>
      </c>
      <c r="C69" s="39">
        <v>197.5</v>
      </c>
      <c r="D69" s="38"/>
      <c r="E69" s="38"/>
      <c r="F69" s="38"/>
    </row>
    <row r="70" spans="1:6" s="123" customFormat="1" ht="30" customHeight="1" x14ac:dyDescent="0.25">
      <c r="A70" s="36" t="s">
        <v>325</v>
      </c>
      <c r="B70" s="37" t="s">
        <v>878</v>
      </c>
      <c r="C70" s="38"/>
      <c r="D70" s="40">
        <v>17584</v>
      </c>
      <c r="E70" s="38"/>
      <c r="F70" s="38"/>
    </row>
    <row r="71" spans="1:6" s="123" customFormat="1" ht="30" customHeight="1" x14ac:dyDescent="0.25">
      <c r="A71" s="36" t="s">
        <v>328</v>
      </c>
      <c r="B71" s="37" t="s">
        <v>216</v>
      </c>
      <c r="C71" s="39">
        <v>197.5</v>
      </c>
      <c r="D71" s="38"/>
      <c r="E71" s="38"/>
      <c r="F71" s="38"/>
    </row>
    <row r="72" spans="1:6" s="123" customFormat="1" ht="30" customHeight="1" x14ac:dyDescent="0.25">
      <c r="A72" s="36" t="s">
        <v>263</v>
      </c>
      <c r="B72" s="37" t="s">
        <v>327</v>
      </c>
      <c r="C72" s="38"/>
      <c r="D72" s="39">
        <v>197.5</v>
      </c>
      <c r="E72" s="38"/>
      <c r="F72" s="38"/>
    </row>
    <row r="73" spans="1:6" s="123" customFormat="1" ht="30" customHeight="1" x14ac:dyDescent="0.25">
      <c r="A73" s="36" t="s">
        <v>223</v>
      </c>
      <c r="B73" s="37" t="s">
        <v>878</v>
      </c>
      <c r="C73" s="38"/>
      <c r="D73" s="40">
        <v>17584</v>
      </c>
      <c r="E73" s="38"/>
      <c r="F73" s="38"/>
    </row>
    <row r="74" spans="1:6" s="123" customFormat="1" ht="30" customHeight="1" x14ac:dyDescent="0.25">
      <c r="A74" s="36" t="s">
        <v>223</v>
      </c>
      <c r="B74" s="37" t="s">
        <v>216</v>
      </c>
      <c r="C74" s="40">
        <v>1185</v>
      </c>
      <c r="D74" s="38"/>
      <c r="E74" s="38"/>
      <c r="F74" s="38"/>
    </row>
    <row r="75" spans="1:6" s="123" customFormat="1" ht="30" customHeight="1" x14ac:dyDescent="0.25">
      <c r="A75" s="36" t="s">
        <v>265</v>
      </c>
      <c r="B75" s="37" t="s">
        <v>216</v>
      </c>
      <c r="C75" s="39">
        <v>987.5</v>
      </c>
      <c r="D75" s="38"/>
      <c r="E75" s="38"/>
      <c r="F75" s="38"/>
    </row>
    <row r="76" spans="1:6" s="123" customFormat="1" ht="30" customHeight="1" x14ac:dyDescent="0.25">
      <c r="A76" s="36" t="s">
        <v>224</v>
      </c>
      <c r="B76" s="37" t="s">
        <v>878</v>
      </c>
      <c r="C76" s="38"/>
      <c r="D76" s="40">
        <v>16956</v>
      </c>
      <c r="E76" s="38"/>
      <c r="F76" s="38"/>
    </row>
    <row r="77" spans="1:6" s="123" customFormat="1" ht="30" customHeight="1" x14ac:dyDescent="0.25">
      <c r="A77" s="36" t="s">
        <v>342</v>
      </c>
      <c r="B77" s="37" t="s">
        <v>343</v>
      </c>
      <c r="C77" s="38"/>
      <c r="D77" s="39">
        <v>395</v>
      </c>
      <c r="E77" s="38"/>
      <c r="F77" s="38"/>
    </row>
    <row r="78" spans="1:6" s="123" customFormat="1" ht="30" customHeight="1" x14ac:dyDescent="0.25">
      <c r="A78" s="36" t="s">
        <v>268</v>
      </c>
      <c r="B78" s="37" t="s">
        <v>878</v>
      </c>
      <c r="C78" s="38"/>
      <c r="D78" s="40">
        <v>10676</v>
      </c>
      <c r="E78" s="38"/>
      <c r="F78" s="38"/>
    </row>
    <row r="79" spans="1:6" s="123" customFormat="1" ht="30" customHeight="1" x14ac:dyDescent="0.25">
      <c r="A79" s="36" t="s">
        <v>268</v>
      </c>
      <c r="B79" s="37" t="s">
        <v>216</v>
      </c>
      <c r="C79" s="40">
        <v>2370</v>
      </c>
      <c r="D79" s="38"/>
      <c r="E79" s="38"/>
      <c r="F79" s="38"/>
    </row>
    <row r="80" spans="1:6" s="123" customFormat="1" ht="30" customHeight="1" x14ac:dyDescent="0.25">
      <c r="A80" s="36" t="s">
        <v>409</v>
      </c>
      <c r="B80" s="37" t="s">
        <v>51</v>
      </c>
      <c r="C80" s="39">
        <v>395</v>
      </c>
      <c r="D80" s="38"/>
      <c r="E80" s="38"/>
      <c r="F80" s="38"/>
    </row>
    <row r="81" spans="1:6" s="123" customFormat="1" ht="30" customHeight="1" x14ac:dyDescent="0.25">
      <c r="A81" s="36" t="s">
        <v>453</v>
      </c>
      <c r="B81" s="37" t="s">
        <v>567</v>
      </c>
      <c r="C81" s="38"/>
      <c r="D81" s="39">
        <v>395</v>
      </c>
      <c r="E81" s="38"/>
      <c r="F81" s="38"/>
    </row>
    <row r="82" spans="1:6" s="123" customFormat="1" ht="30" customHeight="1" x14ac:dyDescent="0.25">
      <c r="A82" s="36" t="s">
        <v>349</v>
      </c>
      <c r="B82" s="37" t="s">
        <v>271</v>
      </c>
      <c r="C82" s="38"/>
      <c r="D82" s="39">
        <v>395</v>
      </c>
      <c r="E82" s="38"/>
      <c r="F82" s="38"/>
    </row>
    <row r="83" spans="1:6" s="123" customFormat="1" ht="30" customHeight="1" x14ac:dyDescent="0.25">
      <c r="A83" s="36" t="s">
        <v>272</v>
      </c>
      <c r="B83" s="37" t="s">
        <v>216</v>
      </c>
      <c r="C83" s="40">
        <v>2370</v>
      </c>
      <c r="D83" s="38"/>
      <c r="E83" s="38"/>
      <c r="F83" s="38"/>
    </row>
    <row r="84" spans="1:6" s="123" customFormat="1" ht="30" customHeight="1" x14ac:dyDescent="0.25">
      <c r="A84" s="36" t="s">
        <v>227</v>
      </c>
      <c r="B84" s="37" t="s">
        <v>878</v>
      </c>
      <c r="C84" s="38"/>
      <c r="D84" s="40">
        <v>12560</v>
      </c>
      <c r="E84" s="38"/>
      <c r="F84" s="38"/>
    </row>
    <row r="85" spans="1:6" s="123" customFormat="1" ht="30" customHeight="1" x14ac:dyDescent="0.25">
      <c r="A85" s="36" t="s">
        <v>458</v>
      </c>
      <c r="B85" s="37" t="s">
        <v>267</v>
      </c>
      <c r="C85" s="38"/>
      <c r="D85" s="39">
        <v>395</v>
      </c>
      <c r="E85" s="38"/>
      <c r="F85" s="38"/>
    </row>
    <row r="86" spans="1:6" s="123" customFormat="1" ht="30" customHeight="1" x14ac:dyDescent="0.25">
      <c r="A86" s="36" t="s">
        <v>229</v>
      </c>
      <c r="B86" s="37" t="s">
        <v>216</v>
      </c>
      <c r="C86" s="40">
        <v>2765</v>
      </c>
      <c r="D86" s="38"/>
      <c r="E86" s="38"/>
      <c r="F86" s="38"/>
    </row>
    <row r="87" spans="1:6" s="123" customFormat="1" ht="30" customHeight="1" x14ac:dyDescent="0.25">
      <c r="A87" s="36" t="s">
        <v>229</v>
      </c>
      <c r="B87" s="37" t="s">
        <v>878</v>
      </c>
      <c r="C87" s="38"/>
      <c r="D87" s="40">
        <v>16328</v>
      </c>
      <c r="E87" s="38"/>
      <c r="F87" s="38"/>
    </row>
    <row r="88" spans="1:6" s="123" customFormat="1" ht="30" customHeight="1" x14ac:dyDescent="0.25">
      <c r="A88" s="36" t="s">
        <v>277</v>
      </c>
      <c r="B88" s="37" t="s">
        <v>271</v>
      </c>
      <c r="C88" s="38"/>
      <c r="D88" s="39">
        <v>395</v>
      </c>
      <c r="E88" s="38"/>
      <c r="F88" s="38"/>
    </row>
    <row r="89" spans="1:6" s="123" customFormat="1" ht="30" customHeight="1" x14ac:dyDescent="0.25">
      <c r="A89" s="36" t="s">
        <v>281</v>
      </c>
      <c r="B89" s="37" t="s">
        <v>216</v>
      </c>
      <c r="C89" s="40">
        <v>2370</v>
      </c>
      <c r="D89" s="38"/>
      <c r="E89" s="38"/>
      <c r="F89" s="38"/>
    </row>
    <row r="90" spans="1:6" s="123" customFormat="1" ht="30" customHeight="1" thickBot="1" x14ac:dyDescent="0.3">
      <c r="A90" s="36" t="s">
        <v>364</v>
      </c>
      <c r="B90" s="37" t="s">
        <v>878</v>
      </c>
      <c r="C90" s="38"/>
      <c r="D90" s="40">
        <v>19468</v>
      </c>
      <c r="E90" s="38"/>
      <c r="F90" s="38"/>
    </row>
    <row r="91" spans="1:6" s="123" customFormat="1" ht="30" customHeight="1" x14ac:dyDescent="0.25">
      <c r="A91" s="178" t="s">
        <v>52</v>
      </c>
      <c r="B91" s="178"/>
      <c r="C91" s="41">
        <v>15444.1</v>
      </c>
      <c r="D91" s="41">
        <v>184743</v>
      </c>
      <c r="E91" s="41">
        <v>1975</v>
      </c>
      <c r="F91" s="165"/>
    </row>
    <row r="92" spans="1:6" s="123" customFormat="1" ht="30" customHeight="1" x14ac:dyDescent="0.25">
      <c r="A92" s="194" t="s">
        <v>22</v>
      </c>
      <c r="B92" s="194"/>
      <c r="C92" s="194"/>
      <c r="D92" s="194"/>
      <c r="E92" s="194"/>
      <c r="F92" s="108">
        <v>202162.1</v>
      </c>
    </row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91:B91"/>
    <mergeCell ref="A92:E92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91" firstPageNumber="0" fitToHeight="3" orientation="landscape" horizontalDpi="300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8.7109375" customWidth="1"/>
    <col min="10" max="10" width="10.42578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144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1952</v>
      </c>
    </row>
    <row r="7" spans="1:10" x14ac:dyDescent="0.25">
      <c r="A7" t="s">
        <v>8</v>
      </c>
      <c r="C7" s="20">
        <v>246.7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18868.09</v>
      </c>
      <c r="F21" s="202"/>
      <c r="G21" s="202">
        <v>27164.18</v>
      </c>
      <c r="H21" s="202"/>
      <c r="I21" s="197">
        <f>SUM(E21-G21)</f>
        <v>-8296.09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8521.86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14802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3256.44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296.04000000000002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1420.992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888.11999999999989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680.89200000000005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5595.1559999999999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26939.639999999996</v>
      </c>
      <c r="J38" s="197"/>
    </row>
    <row r="39" spans="1:10" ht="20.25" x14ac:dyDescent="0.3">
      <c r="A39" s="209"/>
      <c r="B39" s="209"/>
      <c r="C39" s="209"/>
      <c r="D39" s="209"/>
      <c r="E39" s="209"/>
      <c r="F39" s="209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882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472</v>
      </c>
      <c r="B47" s="37" t="s">
        <v>294</v>
      </c>
      <c r="C47" s="38"/>
      <c r="D47" s="38"/>
      <c r="E47" s="40">
        <v>1144</v>
      </c>
      <c r="F47" s="38"/>
    </row>
    <row r="48" spans="1:10" s="123" customFormat="1" ht="30" customHeight="1" x14ac:dyDescent="0.25">
      <c r="A48" s="36" t="s">
        <v>242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248</v>
      </c>
      <c r="B49" s="37" t="s">
        <v>216</v>
      </c>
      <c r="C49" s="39">
        <v>395</v>
      </c>
      <c r="D49" s="38"/>
      <c r="E49" s="38"/>
      <c r="F49" s="38"/>
    </row>
    <row r="50" spans="1:6" s="123" customFormat="1" ht="30" customHeight="1" x14ac:dyDescent="0.25">
      <c r="A50" s="36" t="s">
        <v>311</v>
      </c>
      <c r="B50" s="37" t="s">
        <v>216</v>
      </c>
      <c r="C50" s="39">
        <v>327.5</v>
      </c>
      <c r="D50" s="38"/>
      <c r="E50" s="38"/>
      <c r="F50" s="38"/>
    </row>
    <row r="51" spans="1:6" s="123" customFormat="1" ht="30" customHeight="1" x14ac:dyDescent="0.25">
      <c r="A51" s="36" t="s">
        <v>218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315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329</v>
      </c>
      <c r="B53" s="37" t="s">
        <v>216</v>
      </c>
      <c r="C53" s="39">
        <v>395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6" s="123" customFormat="1" ht="30" customHeight="1" x14ac:dyDescent="0.25">
      <c r="A55" s="36" t="s">
        <v>495</v>
      </c>
      <c r="B55" s="37" t="s">
        <v>216</v>
      </c>
      <c r="C55" s="40">
        <v>1975</v>
      </c>
      <c r="D55" s="38"/>
      <c r="E55" s="38"/>
      <c r="F55" s="38"/>
    </row>
    <row r="56" spans="1:6" s="123" customFormat="1" ht="30" customHeight="1" x14ac:dyDescent="0.25">
      <c r="A56" s="36" t="s">
        <v>268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409</v>
      </c>
      <c r="B57" s="37" t="s">
        <v>51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528</v>
      </c>
      <c r="B58" s="37" t="s">
        <v>216</v>
      </c>
      <c r="C58" s="40">
        <v>2765</v>
      </c>
      <c r="D58" s="38"/>
      <c r="E58" s="38"/>
      <c r="F58" s="38"/>
    </row>
    <row r="59" spans="1:6" s="123" customFormat="1" ht="30" customHeight="1" x14ac:dyDescent="0.25">
      <c r="A59" s="36" t="s">
        <v>229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thickBot="1" x14ac:dyDescent="0.3">
      <c r="A60" s="36" t="s">
        <v>230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x14ac:dyDescent="0.25">
      <c r="A61" s="178" t="s">
        <v>52</v>
      </c>
      <c r="B61" s="178"/>
      <c r="C61" s="41">
        <v>16142.5</v>
      </c>
      <c r="D61" s="165"/>
      <c r="E61" s="41">
        <v>1144</v>
      </c>
      <c r="F61" s="165"/>
    </row>
    <row r="62" spans="1:6" s="123" customFormat="1" ht="30" customHeight="1" x14ac:dyDescent="0.25">
      <c r="A62" s="194" t="s">
        <v>22</v>
      </c>
      <c r="B62" s="194"/>
      <c r="C62" s="194"/>
      <c r="D62" s="194"/>
      <c r="E62" s="194"/>
      <c r="F62" s="108">
        <v>17286.5</v>
      </c>
    </row>
    <row r="63" spans="1:6" s="123" customFormat="1" ht="30" customHeight="1" x14ac:dyDescent="0.25">
      <c r="A63" s="31"/>
      <c r="B63" s="31"/>
      <c r="C63" s="31"/>
      <c r="D63" s="31"/>
      <c r="E63" s="31"/>
      <c r="F63" s="31"/>
    </row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/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A40:F40"/>
    <mergeCell ref="G38:H38"/>
    <mergeCell ref="I38:J38"/>
    <mergeCell ref="B35:E35"/>
    <mergeCell ref="G35:H35"/>
    <mergeCell ref="I35:J35"/>
    <mergeCell ref="B36:E36"/>
    <mergeCell ref="G36:H36"/>
    <mergeCell ref="I36:J36"/>
    <mergeCell ref="G37:H37"/>
    <mergeCell ref="A61:B61"/>
    <mergeCell ref="A62:E62"/>
    <mergeCell ref="A39:F39"/>
    <mergeCell ref="B37:E37"/>
    <mergeCell ref="B38:E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27.28515625" customWidth="1"/>
    <col min="3" max="3" width="38.7109375" customWidth="1"/>
    <col min="4" max="6" width="14.7109375" customWidth="1"/>
    <col min="7" max="7" width="8.7109375" customWidth="1"/>
    <col min="8" max="8" width="4.140625" customWidth="1"/>
    <col min="9" max="9" width="10.28515625" customWidth="1"/>
    <col min="10" max="10" width="11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145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1959</v>
      </c>
    </row>
    <row r="7" spans="1:10" x14ac:dyDescent="0.25">
      <c r="A7" t="s">
        <v>8</v>
      </c>
      <c r="C7" s="20">
        <v>250.3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28994.92</v>
      </c>
      <c r="F21" s="202"/>
      <c r="G21" s="202">
        <v>24744.55</v>
      </c>
      <c r="H21" s="202"/>
      <c r="I21" s="197">
        <f>SUM(E21-G21)</f>
        <v>4250.369999999999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33390.67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15018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3303.9600000000005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300.36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1441.7280000000001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901.08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690.82799999999997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5676.8040000000001</v>
      </c>
      <c r="J37" s="197"/>
    </row>
    <row r="38" spans="1:10" ht="29.2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27332.760000000002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</row>
    <row r="42" spans="1:10" x14ac:dyDescent="0.25">
      <c r="A42" s="31"/>
      <c r="B42" s="31"/>
      <c r="C42" s="31"/>
      <c r="D42" s="31"/>
      <c r="E42" s="31"/>
      <c r="F42" s="31"/>
      <c r="G42" s="31"/>
    </row>
    <row r="43" spans="1:10" ht="18" x14ac:dyDescent="0.25">
      <c r="A43" s="31"/>
      <c r="B43" s="32" t="s">
        <v>895</v>
      </c>
      <c r="C43" s="31"/>
      <c r="D43" s="31"/>
      <c r="E43" s="31"/>
      <c r="F43" s="31"/>
      <c r="G43" s="31"/>
    </row>
    <row r="44" spans="1:10" x14ac:dyDescent="0.25">
      <c r="A44" s="31"/>
      <c r="B44" s="31"/>
      <c r="C44" s="31"/>
      <c r="D44" s="31"/>
      <c r="E44" s="31"/>
      <c r="F44" s="31"/>
      <c r="G44" s="31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</row>
    <row r="47" spans="1:10" ht="68.2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A48" s="31"/>
      <c r="B48" s="36" t="s">
        <v>242</v>
      </c>
      <c r="C48" s="37" t="s">
        <v>48</v>
      </c>
      <c r="D48" s="39">
        <v>410</v>
      </c>
      <c r="E48" s="38"/>
      <c r="F48" s="38"/>
      <c r="G48" s="38"/>
    </row>
    <row r="49" spans="1:7" s="123" customFormat="1" ht="30" customHeight="1" x14ac:dyDescent="0.25">
      <c r="A49" s="31"/>
      <c r="B49" s="36" t="s">
        <v>248</v>
      </c>
      <c r="C49" s="37" t="s">
        <v>216</v>
      </c>
      <c r="D49" s="39">
        <v>395</v>
      </c>
      <c r="E49" s="38"/>
      <c r="F49" s="38"/>
      <c r="G49" s="38"/>
    </row>
    <row r="50" spans="1:7" s="123" customFormat="1" ht="30" customHeight="1" x14ac:dyDescent="0.25">
      <c r="A50" s="31"/>
      <c r="B50" s="36" t="s">
        <v>255</v>
      </c>
      <c r="C50" s="37" t="s">
        <v>377</v>
      </c>
      <c r="D50" s="40">
        <v>1821</v>
      </c>
      <c r="E50" s="38"/>
      <c r="F50" s="38"/>
      <c r="G50" s="38"/>
    </row>
    <row r="51" spans="1:7" s="123" customFormat="1" ht="18" customHeight="1" x14ac:dyDescent="0.25">
      <c r="A51" s="31"/>
      <c r="B51" s="36" t="s">
        <v>853</v>
      </c>
      <c r="C51" s="37" t="s">
        <v>244</v>
      </c>
      <c r="D51" s="39">
        <v>850</v>
      </c>
      <c r="E51" s="38"/>
      <c r="F51" s="38"/>
      <c r="G51" s="38"/>
    </row>
    <row r="52" spans="1:7" s="123" customFormat="1" ht="19.899999999999999" customHeight="1" x14ac:dyDescent="0.25">
      <c r="A52" s="31"/>
      <c r="B52" s="36" t="s">
        <v>217</v>
      </c>
      <c r="C52" s="37" t="s">
        <v>216</v>
      </c>
      <c r="D52" s="39">
        <v>353.5</v>
      </c>
      <c r="E52" s="38"/>
      <c r="F52" s="38"/>
      <c r="G52" s="38"/>
    </row>
    <row r="53" spans="1:7" s="123" customFormat="1" ht="18.600000000000001" customHeight="1" x14ac:dyDescent="0.25">
      <c r="A53" s="31"/>
      <c r="B53" s="36" t="s">
        <v>218</v>
      </c>
      <c r="C53" s="37" t="s">
        <v>216</v>
      </c>
      <c r="D53" s="39">
        <v>197.5</v>
      </c>
      <c r="E53" s="38"/>
      <c r="F53" s="38"/>
      <c r="G53" s="38"/>
    </row>
    <row r="54" spans="1:7" s="123" customFormat="1" ht="30" customHeight="1" x14ac:dyDescent="0.25">
      <c r="A54" s="31"/>
      <c r="B54" s="36" t="s">
        <v>315</v>
      </c>
      <c r="C54" s="37" t="s">
        <v>216</v>
      </c>
      <c r="D54" s="39">
        <v>197.5</v>
      </c>
      <c r="E54" s="38"/>
      <c r="F54" s="38"/>
      <c r="G54" s="38"/>
    </row>
    <row r="55" spans="1:7" s="123" customFormat="1" ht="30" customHeight="1" x14ac:dyDescent="0.25">
      <c r="A55" s="31"/>
      <c r="B55" s="36" t="s">
        <v>317</v>
      </c>
      <c r="C55" s="37" t="s">
        <v>79</v>
      </c>
      <c r="D55" s="40">
        <v>1998</v>
      </c>
      <c r="E55" s="38"/>
      <c r="F55" s="38"/>
      <c r="G55" s="38"/>
    </row>
    <row r="56" spans="1:7" s="123" customFormat="1" ht="30" customHeight="1" x14ac:dyDescent="0.25">
      <c r="A56" s="31"/>
      <c r="B56" s="36" t="s">
        <v>328</v>
      </c>
      <c r="C56" s="37" t="s">
        <v>79</v>
      </c>
      <c r="D56" s="40">
        <v>9436</v>
      </c>
      <c r="E56" s="38"/>
      <c r="F56" s="38"/>
      <c r="G56" s="38"/>
    </row>
    <row r="57" spans="1:7" s="123" customFormat="1" ht="30" customHeight="1" x14ac:dyDescent="0.25">
      <c r="A57" s="31"/>
      <c r="B57" s="36" t="s">
        <v>329</v>
      </c>
      <c r="C57" s="37" t="s">
        <v>216</v>
      </c>
      <c r="D57" s="39">
        <v>197.5</v>
      </c>
      <c r="E57" s="38"/>
      <c r="F57" s="38"/>
      <c r="G57" s="38"/>
    </row>
    <row r="58" spans="1:7" s="123" customFormat="1" ht="30" customHeight="1" x14ac:dyDescent="0.25">
      <c r="A58" s="31"/>
      <c r="B58" s="36" t="s">
        <v>223</v>
      </c>
      <c r="C58" s="37" t="s">
        <v>216</v>
      </c>
      <c r="D58" s="40">
        <v>1382.5</v>
      </c>
      <c r="E58" s="38"/>
      <c r="F58" s="38"/>
      <c r="G58" s="38"/>
    </row>
    <row r="59" spans="1:7" s="123" customFormat="1" ht="30" customHeight="1" x14ac:dyDescent="0.25">
      <c r="A59" s="31"/>
      <c r="B59" s="36" t="s">
        <v>398</v>
      </c>
      <c r="C59" s="37" t="s">
        <v>377</v>
      </c>
      <c r="D59" s="40">
        <v>3777</v>
      </c>
      <c r="E59" s="38"/>
      <c r="F59" s="38"/>
      <c r="G59" s="38"/>
    </row>
    <row r="60" spans="1:7" s="123" customFormat="1" ht="30" customHeight="1" x14ac:dyDescent="0.25">
      <c r="A60" s="31"/>
      <c r="B60" s="36" t="s">
        <v>403</v>
      </c>
      <c r="C60" s="37" t="s">
        <v>294</v>
      </c>
      <c r="D60" s="38"/>
      <c r="E60" s="38"/>
      <c r="F60" s="39">
        <v>395</v>
      </c>
      <c r="G60" s="38"/>
    </row>
    <row r="61" spans="1:7" s="123" customFormat="1" ht="30" customHeight="1" x14ac:dyDescent="0.25">
      <c r="A61" s="31"/>
      <c r="B61" s="36" t="s">
        <v>495</v>
      </c>
      <c r="C61" s="37" t="s">
        <v>216</v>
      </c>
      <c r="D61" s="40">
        <v>1975</v>
      </c>
      <c r="E61" s="38"/>
      <c r="F61" s="38"/>
      <c r="G61" s="38"/>
    </row>
    <row r="62" spans="1:7" s="123" customFormat="1" ht="30" customHeight="1" x14ac:dyDescent="0.25">
      <c r="A62" s="31"/>
      <c r="B62" s="36" t="s">
        <v>268</v>
      </c>
      <c r="C62" s="37" t="s">
        <v>216</v>
      </c>
      <c r="D62" s="40">
        <v>2370</v>
      </c>
      <c r="E62" s="38"/>
      <c r="F62" s="38"/>
      <c r="G62" s="38"/>
    </row>
    <row r="63" spans="1:7" s="123" customFormat="1" ht="30" customHeight="1" x14ac:dyDescent="0.25">
      <c r="A63" s="31"/>
      <c r="B63" s="36" t="s">
        <v>409</v>
      </c>
      <c r="C63" s="37" t="s">
        <v>51</v>
      </c>
      <c r="D63" s="39">
        <v>197.5</v>
      </c>
      <c r="E63" s="38"/>
      <c r="F63" s="38"/>
      <c r="G63" s="38"/>
    </row>
    <row r="64" spans="1:7" s="123" customFormat="1" ht="30" customHeight="1" x14ac:dyDescent="0.25">
      <c r="A64" s="31"/>
      <c r="B64" s="36" t="s">
        <v>528</v>
      </c>
      <c r="C64" s="37" t="s">
        <v>216</v>
      </c>
      <c r="D64" s="40">
        <v>2765</v>
      </c>
      <c r="E64" s="38"/>
      <c r="F64" s="38"/>
      <c r="G64" s="38"/>
    </row>
    <row r="65" spans="1:7" s="123" customFormat="1" ht="30" customHeight="1" x14ac:dyDescent="0.25">
      <c r="A65" s="31"/>
      <c r="B65" s="36" t="s">
        <v>229</v>
      </c>
      <c r="C65" s="37" t="s">
        <v>216</v>
      </c>
      <c r="D65" s="40">
        <v>2765</v>
      </c>
      <c r="E65" s="38"/>
      <c r="F65" s="38"/>
      <c r="G65" s="38"/>
    </row>
    <row r="66" spans="1:7" s="123" customFormat="1" ht="30" customHeight="1" thickBot="1" x14ac:dyDescent="0.3">
      <c r="A66" s="31"/>
      <c r="B66" s="36" t="s">
        <v>230</v>
      </c>
      <c r="C66" s="37" t="s">
        <v>216</v>
      </c>
      <c r="D66" s="40">
        <v>2765</v>
      </c>
      <c r="E66" s="38"/>
      <c r="F66" s="38"/>
      <c r="G66" s="38"/>
    </row>
    <row r="67" spans="1:7" s="123" customFormat="1" ht="30" customHeight="1" x14ac:dyDescent="0.25">
      <c r="A67" s="31"/>
      <c r="B67" s="178" t="s">
        <v>52</v>
      </c>
      <c r="C67" s="178"/>
      <c r="D67" s="41">
        <v>33853</v>
      </c>
      <c r="E67" s="167"/>
      <c r="F67" s="157">
        <v>395</v>
      </c>
      <c r="G67" s="167"/>
    </row>
    <row r="68" spans="1:7" s="123" customFormat="1" ht="30" customHeight="1" x14ac:dyDescent="0.25">
      <c r="A68" s="31"/>
      <c r="B68" s="194" t="s">
        <v>22</v>
      </c>
      <c r="C68" s="194"/>
      <c r="D68" s="194"/>
      <c r="E68" s="194"/>
      <c r="F68" s="194"/>
      <c r="G68" s="108">
        <v>34248</v>
      </c>
    </row>
    <row r="69" spans="1:7" s="123" customFormat="1" ht="30" customHeight="1" x14ac:dyDescent="0.25">
      <c r="A69" s="31"/>
      <c r="B69" s="31"/>
      <c r="C69" s="31"/>
      <c r="D69" s="31"/>
      <c r="E69" s="31"/>
      <c r="F69" s="31"/>
      <c r="G69" s="31"/>
    </row>
    <row r="70" spans="1:7" s="123" customFormat="1" ht="30" customHeight="1" x14ac:dyDescent="0.25">
      <c r="A70" s="31"/>
      <c r="B70" s="31"/>
      <c r="C70" s="31"/>
      <c r="D70" s="31"/>
      <c r="E70" s="31"/>
      <c r="F70" s="31"/>
      <c r="G70" s="31"/>
    </row>
    <row r="71" spans="1:7" s="123" customFormat="1" ht="30" customHeight="1" x14ac:dyDescent="0.25">
      <c r="A71" s="31"/>
      <c r="B71" s="31"/>
      <c r="C71" s="31"/>
      <c r="D71" s="31"/>
      <c r="E71" s="31"/>
      <c r="F71" s="31"/>
      <c r="G71" s="31"/>
    </row>
    <row r="72" spans="1:7" s="123" customFormat="1" ht="30" customHeight="1" x14ac:dyDescent="0.25">
      <c r="A72" s="31"/>
      <c r="B72" s="31"/>
      <c r="C72" s="31"/>
      <c r="D72" s="31"/>
      <c r="E72" s="31"/>
      <c r="F72" s="31"/>
      <c r="G72" s="31"/>
    </row>
    <row r="73" spans="1:7" s="123" customFormat="1" ht="30" customHeight="1" x14ac:dyDescent="0.25">
      <c r="A73" s="31"/>
      <c r="B73" s="31"/>
      <c r="C73" s="31"/>
      <c r="D73" s="31"/>
      <c r="E73" s="31"/>
      <c r="F73" s="31"/>
      <c r="G73" s="31"/>
    </row>
    <row r="74" spans="1:7" s="123" customFormat="1" ht="30" customHeight="1" x14ac:dyDescent="0.25">
      <c r="A74" s="31"/>
      <c r="B74" s="31"/>
      <c r="C74" s="31"/>
      <c r="D74" s="31"/>
      <c r="E74" s="31"/>
      <c r="F74" s="31"/>
      <c r="G74" s="31"/>
    </row>
    <row r="75" spans="1:7" s="123" customFormat="1" ht="30" customHeight="1" x14ac:dyDescent="0.25"/>
    <row r="76" spans="1:7" s="123" customFormat="1" ht="30" customHeight="1" x14ac:dyDescent="0.25"/>
    <row r="77" spans="1:7" s="123" customFormat="1" ht="30" customHeight="1" x14ac:dyDescent="0.25"/>
    <row r="78" spans="1:7" s="123" customFormat="1" ht="30" customHeight="1" x14ac:dyDescent="0.25"/>
    <row r="79" spans="1:7" s="123" customFormat="1" ht="30" customHeight="1" x14ac:dyDescent="0.25"/>
    <row r="80" spans="1:7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B41:G41"/>
    <mergeCell ref="B67:C67"/>
    <mergeCell ref="B68:F68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002060"/>
    <pageSetUpPr fitToPage="1"/>
  </sheetPr>
  <dimension ref="A1:J246"/>
  <sheetViews>
    <sheetView topLeftCell="B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8.7109375" customWidth="1"/>
    <col min="10" max="10" width="10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147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1935</v>
      </c>
    </row>
    <row r="7" spans="1:10" x14ac:dyDescent="0.25">
      <c r="A7" t="s">
        <v>8</v>
      </c>
      <c r="C7" s="20">
        <v>253.1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29288.959999999999</v>
      </c>
      <c r="F21" s="202"/>
      <c r="G21" s="202">
        <v>21576.3</v>
      </c>
      <c r="H21" s="202"/>
      <c r="I21" s="197">
        <f>SUM(E21-G21)</f>
        <v>7712.66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48423.34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15186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3340.92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303.72000000000003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1457.856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911.15999999999985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698.55600000000004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5740.308</v>
      </c>
      <c r="J37" s="197"/>
    </row>
    <row r="38" spans="1:10" ht="15.7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9.1</v>
      </c>
      <c r="H38" s="199"/>
      <c r="I38" s="197">
        <f>I28+I29+I30+I31+I32+I33+I34+I35+I36+I37</f>
        <v>27638.52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</row>
    <row r="41" spans="1:10" ht="20.25" x14ac:dyDescent="0.3">
      <c r="A41" s="58"/>
      <c r="B41" s="177" t="s">
        <v>41</v>
      </c>
      <c r="C41" s="177"/>
      <c r="D41" s="177"/>
      <c r="E41" s="177"/>
      <c r="F41" s="177"/>
      <c r="G41" s="177"/>
      <c r="H41" s="123"/>
    </row>
    <row r="42" spans="1:10" x14ac:dyDescent="0.25">
      <c r="A42" s="58"/>
      <c r="B42" s="31"/>
      <c r="C42" s="31"/>
      <c r="D42" s="31"/>
      <c r="E42" s="31"/>
      <c r="F42" s="31"/>
      <c r="G42" s="31"/>
      <c r="H42" s="123"/>
    </row>
    <row r="43" spans="1:10" ht="18" x14ac:dyDescent="0.25">
      <c r="A43" s="58"/>
      <c r="B43" s="32" t="s">
        <v>896</v>
      </c>
      <c r="C43" s="31"/>
      <c r="D43" s="31"/>
      <c r="E43" s="31"/>
      <c r="F43" s="31"/>
      <c r="G43" s="31"/>
      <c r="H43" s="123"/>
    </row>
    <row r="44" spans="1:10" x14ac:dyDescent="0.25">
      <c r="A44" s="123"/>
      <c r="B44" s="31"/>
      <c r="C44" s="31"/>
      <c r="D44" s="31"/>
      <c r="E44" s="31"/>
      <c r="F44" s="31"/>
      <c r="G44" s="31"/>
      <c r="H44" s="123"/>
    </row>
    <row r="45" spans="1:10" ht="18" x14ac:dyDescent="0.25">
      <c r="A45" s="123"/>
      <c r="B45" s="32" t="s">
        <v>213</v>
      </c>
      <c r="C45" s="31"/>
      <c r="D45" s="31"/>
      <c r="E45" s="31"/>
      <c r="F45" s="31"/>
      <c r="G45" s="31"/>
      <c r="H45" s="123"/>
    </row>
    <row r="46" spans="1:10" ht="15.75" thickBot="1" x14ac:dyDescent="0.3">
      <c r="A46" s="123"/>
      <c r="B46" s="31"/>
      <c r="C46" s="31"/>
      <c r="D46" s="31"/>
      <c r="E46" s="31"/>
      <c r="F46" s="31"/>
      <c r="G46" s="31"/>
      <c r="H46" s="123"/>
    </row>
    <row r="47" spans="1:10" ht="68.25" thickBot="1" x14ac:dyDescent="0.3">
      <c r="A47" s="123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  <c r="H47" s="123"/>
    </row>
    <row r="48" spans="1:10" s="123" customFormat="1" ht="22.15" customHeight="1" x14ac:dyDescent="0.25">
      <c r="B48" s="36" t="s">
        <v>242</v>
      </c>
      <c r="C48" s="37" t="s">
        <v>48</v>
      </c>
      <c r="D48" s="39">
        <v>410</v>
      </c>
      <c r="E48" s="38"/>
      <c r="F48" s="38"/>
      <c r="G48" s="38"/>
    </row>
    <row r="49" spans="2:7" s="123" customFormat="1" ht="30" customHeight="1" x14ac:dyDescent="0.25">
      <c r="B49" s="36" t="s">
        <v>248</v>
      </c>
      <c r="C49" s="37" t="s">
        <v>216</v>
      </c>
      <c r="D49" s="39">
        <v>395</v>
      </c>
      <c r="E49" s="38"/>
      <c r="F49" s="38"/>
      <c r="G49" s="38"/>
    </row>
    <row r="50" spans="2:7" s="123" customFormat="1" ht="30" customHeight="1" x14ac:dyDescent="0.25">
      <c r="B50" s="36" t="s">
        <v>215</v>
      </c>
      <c r="C50" s="37" t="s">
        <v>384</v>
      </c>
      <c r="D50" s="38"/>
      <c r="E50" s="38"/>
      <c r="F50" s="39">
        <v>395</v>
      </c>
      <c r="G50" s="38"/>
    </row>
    <row r="51" spans="2:7" s="123" customFormat="1" ht="30" customHeight="1" x14ac:dyDescent="0.25">
      <c r="B51" s="36" t="s">
        <v>217</v>
      </c>
      <c r="C51" s="37" t="s">
        <v>216</v>
      </c>
      <c r="D51" s="39">
        <v>353.5</v>
      </c>
      <c r="E51" s="38"/>
      <c r="F51" s="38"/>
      <c r="G51" s="38"/>
    </row>
    <row r="52" spans="2:7" s="123" customFormat="1" ht="30" customHeight="1" x14ac:dyDescent="0.25">
      <c r="B52" s="36" t="s">
        <v>218</v>
      </c>
      <c r="C52" s="37" t="s">
        <v>216</v>
      </c>
      <c r="D52" s="39">
        <v>197.5</v>
      </c>
      <c r="E52" s="38"/>
      <c r="F52" s="38"/>
      <c r="G52" s="38"/>
    </row>
    <row r="53" spans="2:7" s="123" customFormat="1" ht="30" customHeight="1" x14ac:dyDescent="0.25">
      <c r="B53" s="36" t="s">
        <v>260</v>
      </c>
      <c r="C53" s="37" t="s">
        <v>216</v>
      </c>
      <c r="D53" s="39">
        <v>395</v>
      </c>
      <c r="E53" s="38"/>
      <c r="F53" s="38"/>
      <c r="G53" s="38"/>
    </row>
    <row r="54" spans="2:7" s="123" customFormat="1" ht="30" customHeight="1" x14ac:dyDescent="0.25">
      <c r="B54" s="36" t="s">
        <v>329</v>
      </c>
      <c r="C54" s="37" t="s">
        <v>216</v>
      </c>
      <c r="D54" s="39">
        <v>197.5</v>
      </c>
      <c r="E54" s="38"/>
      <c r="F54" s="38"/>
      <c r="G54" s="38"/>
    </row>
    <row r="55" spans="2:7" s="123" customFormat="1" ht="30" customHeight="1" x14ac:dyDescent="0.25">
      <c r="B55" s="36" t="s">
        <v>223</v>
      </c>
      <c r="C55" s="37" t="s">
        <v>216</v>
      </c>
      <c r="D55" s="40">
        <v>1382.5</v>
      </c>
      <c r="E55" s="38"/>
      <c r="F55" s="38"/>
      <c r="G55" s="38"/>
    </row>
    <row r="56" spans="2:7" s="123" customFormat="1" ht="30" customHeight="1" x14ac:dyDescent="0.25">
      <c r="B56" s="36" t="s">
        <v>495</v>
      </c>
      <c r="C56" s="37" t="s">
        <v>216</v>
      </c>
      <c r="D56" s="40">
        <v>1975</v>
      </c>
      <c r="E56" s="38"/>
      <c r="F56" s="38"/>
      <c r="G56" s="38"/>
    </row>
    <row r="57" spans="2:7" s="123" customFormat="1" ht="30" customHeight="1" x14ac:dyDescent="0.25">
      <c r="B57" s="36" t="s">
        <v>268</v>
      </c>
      <c r="C57" s="37" t="s">
        <v>216</v>
      </c>
      <c r="D57" s="40">
        <v>2370</v>
      </c>
      <c r="E57" s="38"/>
      <c r="F57" s="38"/>
      <c r="G57" s="38"/>
    </row>
    <row r="58" spans="2:7" s="123" customFormat="1" ht="30" customHeight="1" x14ac:dyDescent="0.25">
      <c r="B58" s="36" t="s">
        <v>409</v>
      </c>
      <c r="C58" s="37" t="s">
        <v>51</v>
      </c>
      <c r="D58" s="39">
        <v>395</v>
      </c>
      <c r="E58" s="38"/>
      <c r="F58" s="38"/>
      <c r="G58" s="38"/>
    </row>
    <row r="59" spans="2:7" s="123" customFormat="1" ht="30" customHeight="1" x14ac:dyDescent="0.25">
      <c r="B59" s="36" t="s">
        <v>528</v>
      </c>
      <c r="C59" s="37" t="s">
        <v>216</v>
      </c>
      <c r="D59" s="40">
        <v>2765</v>
      </c>
      <c r="E59" s="38"/>
      <c r="F59" s="38"/>
      <c r="G59" s="38"/>
    </row>
    <row r="60" spans="2:7" s="123" customFormat="1" ht="30" customHeight="1" x14ac:dyDescent="0.25">
      <c r="B60" s="36" t="s">
        <v>229</v>
      </c>
      <c r="C60" s="37" t="s">
        <v>216</v>
      </c>
      <c r="D60" s="40">
        <v>2765</v>
      </c>
      <c r="E60" s="38"/>
      <c r="F60" s="38"/>
      <c r="G60" s="38"/>
    </row>
    <row r="61" spans="2:7" s="123" customFormat="1" ht="30" customHeight="1" thickBot="1" x14ac:dyDescent="0.3">
      <c r="B61" s="36" t="s">
        <v>230</v>
      </c>
      <c r="C61" s="37" t="s">
        <v>216</v>
      </c>
      <c r="D61" s="40">
        <v>2765</v>
      </c>
      <c r="E61" s="38"/>
      <c r="F61" s="38"/>
      <c r="G61" s="38"/>
    </row>
    <row r="62" spans="2:7" s="123" customFormat="1" ht="30" customHeight="1" x14ac:dyDescent="0.25">
      <c r="B62" s="178" t="s">
        <v>52</v>
      </c>
      <c r="C62" s="178"/>
      <c r="D62" s="41">
        <v>16366</v>
      </c>
      <c r="E62" s="167"/>
      <c r="F62" s="157">
        <v>395</v>
      </c>
      <c r="G62" s="167"/>
    </row>
    <row r="63" spans="2:7" s="123" customFormat="1" ht="30" customHeight="1" x14ac:dyDescent="0.25">
      <c r="B63" s="194" t="s">
        <v>22</v>
      </c>
      <c r="C63" s="194"/>
      <c r="D63" s="194"/>
      <c r="E63" s="194"/>
      <c r="F63" s="194"/>
      <c r="G63" s="108">
        <v>16761</v>
      </c>
    </row>
    <row r="64" spans="2:7" s="123" customFormat="1" ht="30" customHeight="1" x14ac:dyDescent="0.25">
      <c r="B64" s="31"/>
      <c r="C64" s="31"/>
      <c r="D64" s="31"/>
      <c r="E64" s="31"/>
      <c r="F64" s="31"/>
      <c r="G64" s="31"/>
    </row>
    <row r="65" spans="2:7" s="123" customFormat="1" ht="30" customHeight="1" x14ac:dyDescent="0.25">
      <c r="B65" s="31"/>
      <c r="C65" s="31"/>
      <c r="D65" s="31"/>
      <c r="E65" s="31"/>
      <c r="F65" s="31"/>
      <c r="G65" s="31"/>
    </row>
    <row r="66" spans="2:7" s="123" customFormat="1" ht="30" customHeight="1" x14ac:dyDescent="0.25"/>
    <row r="67" spans="2:7" s="123" customFormat="1" ht="30" customHeight="1" x14ac:dyDescent="0.25"/>
    <row r="68" spans="2:7" s="123" customFormat="1" ht="30" customHeight="1" x14ac:dyDescent="0.25"/>
    <row r="69" spans="2:7" s="123" customFormat="1" ht="30" customHeight="1" x14ac:dyDescent="0.25"/>
    <row r="70" spans="2:7" s="123" customFormat="1" ht="30" customHeight="1" x14ac:dyDescent="0.25"/>
    <row r="71" spans="2:7" s="123" customFormat="1" ht="30" customHeight="1" x14ac:dyDescent="0.25"/>
    <row r="72" spans="2:7" s="123" customFormat="1" ht="30" customHeight="1" x14ac:dyDescent="0.25"/>
    <row r="73" spans="2:7" s="123" customFormat="1" ht="30" customHeight="1" x14ac:dyDescent="0.25"/>
    <row r="74" spans="2:7" s="123" customFormat="1" ht="30" customHeight="1" x14ac:dyDescent="0.25"/>
    <row r="75" spans="2:7" s="123" customFormat="1" ht="30" customHeight="1" x14ac:dyDescent="0.25"/>
    <row r="76" spans="2:7" s="123" customFormat="1" ht="30" customHeight="1" x14ac:dyDescent="0.25"/>
    <row r="77" spans="2:7" s="123" customFormat="1" ht="30" customHeight="1" x14ac:dyDescent="0.25"/>
    <row r="78" spans="2:7" s="123" customFormat="1" ht="30" customHeight="1" x14ac:dyDescent="0.25"/>
    <row r="79" spans="2:7" s="123" customFormat="1" ht="30" customHeight="1" x14ac:dyDescent="0.25"/>
    <row r="80" spans="2:7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8" s="123" customFormat="1" ht="30" customHeight="1" x14ac:dyDescent="0.25"/>
    <row r="226" spans="1:8" s="123" customFormat="1" ht="30" customHeight="1" x14ac:dyDescent="0.25"/>
    <row r="227" spans="1:8" s="123" customFormat="1" ht="30" customHeight="1" x14ac:dyDescent="0.25"/>
    <row r="228" spans="1:8" s="123" customFormat="1" ht="30" customHeight="1" x14ac:dyDescent="0.25"/>
    <row r="229" spans="1:8" s="123" customFormat="1" ht="30" customHeight="1" x14ac:dyDescent="0.25"/>
    <row r="230" spans="1:8" s="123" customFormat="1" ht="30" customHeight="1" x14ac:dyDescent="0.25"/>
    <row r="231" spans="1:8" s="123" customFormat="1" ht="30" customHeight="1" x14ac:dyDescent="0.25"/>
    <row r="232" spans="1:8" s="123" customFormat="1" ht="30" customHeight="1" x14ac:dyDescent="0.25"/>
    <row r="233" spans="1:8" s="123" customFormat="1" ht="30" customHeight="1" x14ac:dyDescent="0.25"/>
    <row r="234" spans="1:8" s="123" customFormat="1" ht="30" customHeight="1" x14ac:dyDescent="0.25"/>
    <row r="235" spans="1:8" s="123" customFormat="1" ht="30" customHeight="1" x14ac:dyDescent="0.25">
      <c r="A235"/>
      <c r="B235"/>
      <c r="C235"/>
      <c r="D235"/>
      <c r="E235"/>
      <c r="F235"/>
      <c r="G235"/>
      <c r="H235"/>
    </row>
    <row r="236" spans="1:8" s="123" customFormat="1" ht="30" customHeight="1" x14ac:dyDescent="0.25">
      <c r="A236"/>
      <c r="B236"/>
      <c r="C236"/>
      <c r="D236"/>
      <c r="E236"/>
      <c r="F236"/>
      <c r="G236"/>
      <c r="H236"/>
    </row>
    <row r="237" spans="1:8" s="123" customFormat="1" ht="30" customHeight="1" x14ac:dyDescent="0.25">
      <c r="A237"/>
      <c r="B237"/>
      <c r="C237"/>
      <c r="D237"/>
      <c r="E237"/>
      <c r="F237"/>
      <c r="G237"/>
      <c r="H237"/>
    </row>
    <row r="238" spans="1:8" s="123" customFormat="1" ht="30" customHeight="1" x14ac:dyDescent="0.25">
      <c r="A238"/>
      <c r="B238"/>
      <c r="C238"/>
      <c r="D238"/>
      <c r="E238"/>
      <c r="F238"/>
      <c r="G238"/>
      <c r="H238"/>
    </row>
    <row r="239" spans="1:8" s="123" customFormat="1" ht="30" customHeight="1" x14ac:dyDescent="0.25">
      <c r="A239"/>
      <c r="B239"/>
      <c r="C239"/>
      <c r="D239"/>
      <c r="E239"/>
      <c r="F239"/>
      <c r="G239"/>
      <c r="H239"/>
    </row>
    <row r="240" spans="1:8" s="123" customFormat="1" ht="30" customHeight="1" x14ac:dyDescent="0.25">
      <c r="A240"/>
      <c r="B240"/>
      <c r="C240"/>
      <c r="D240"/>
      <c r="E240"/>
      <c r="F240"/>
      <c r="G240"/>
      <c r="H240"/>
    </row>
    <row r="241" spans="1:8" s="123" customFormat="1" ht="30" customHeight="1" x14ac:dyDescent="0.25">
      <c r="A241"/>
      <c r="B241"/>
      <c r="C241"/>
      <c r="D241"/>
      <c r="E241"/>
      <c r="F241"/>
      <c r="G241"/>
      <c r="H241"/>
    </row>
    <row r="242" spans="1:8" s="123" customFormat="1" ht="30" customHeight="1" x14ac:dyDescent="0.25">
      <c r="A242"/>
      <c r="B242"/>
      <c r="C242"/>
      <c r="D242"/>
      <c r="E242"/>
      <c r="F242"/>
      <c r="G242"/>
      <c r="H242"/>
    </row>
    <row r="243" spans="1:8" s="123" customFormat="1" ht="30" customHeight="1" x14ac:dyDescent="0.25">
      <c r="A243"/>
      <c r="B243"/>
      <c r="C243"/>
      <c r="D243"/>
      <c r="E243"/>
      <c r="F243"/>
      <c r="G243"/>
      <c r="H243"/>
    </row>
    <row r="244" spans="1:8" s="123" customFormat="1" ht="30" customHeight="1" x14ac:dyDescent="0.25">
      <c r="A244"/>
      <c r="B244"/>
      <c r="C244"/>
      <c r="D244"/>
      <c r="E244"/>
      <c r="F244"/>
      <c r="G244"/>
      <c r="H244"/>
    </row>
    <row r="245" spans="1:8" s="123" customFormat="1" ht="30" customHeight="1" x14ac:dyDescent="0.25">
      <c r="A245"/>
      <c r="B245"/>
      <c r="C245"/>
      <c r="D245"/>
      <c r="E245"/>
      <c r="F245"/>
      <c r="G245"/>
      <c r="H245"/>
    </row>
    <row r="246" spans="1:8" s="123" customFormat="1" ht="30" customHeight="1" x14ac:dyDescent="0.25">
      <c r="A246"/>
      <c r="B246"/>
      <c r="C246"/>
      <c r="D246"/>
      <c r="E246"/>
      <c r="F246"/>
      <c r="G246"/>
      <c r="H246"/>
    </row>
  </sheetData>
  <mergeCells count="64">
    <mergeCell ref="B41:G41"/>
    <mergeCell ref="B62:C62"/>
    <mergeCell ref="B63:F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002060"/>
    <pageSetUpPr fitToPage="1"/>
  </sheetPr>
  <dimension ref="A1:J246"/>
  <sheetViews>
    <sheetView topLeftCell="B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19.28515625" customWidth="1"/>
    <col min="3" max="3" width="14.7109375" customWidth="1"/>
    <col min="4" max="4" width="40.140625" customWidth="1"/>
    <col min="5" max="6" width="14.7109375" customWidth="1"/>
    <col min="7" max="7" width="8.7109375" customWidth="1"/>
    <col min="8" max="8" width="4.140625" customWidth="1"/>
    <col min="9" max="9" width="9.85546875" customWidth="1"/>
    <col min="10" max="10" width="9.57031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148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1976</v>
      </c>
    </row>
    <row r="7" spans="1:10" x14ac:dyDescent="0.25">
      <c r="A7" t="s">
        <v>8</v>
      </c>
      <c r="C7" s="20">
        <v>3308.5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70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43556</v>
      </c>
      <c r="J11" s="136">
        <v>43922</v>
      </c>
    </row>
    <row r="12" spans="1:10" x14ac:dyDescent="0.25">
      <c r="A12" t="s">
        <v>13</v>
      </c>
      <c r="G12" t="s">
        <v>14</v>
      </c>
      <c r="H12" s="22"/>
      <c r="I12" s="133">
        <v>22.66</v>
      </c>
      <c r="J12" s="133">
        <v>23.8</v>
      </c>
    </row>
    <row r="13" spans="1:10" x14ac:dyDescent="0.25">
      <c r="I13" s="43"/>
      <c r="J13" s="43"/>
    </row>
    <row r="14" spans="1:10" x14ac:dyDescent="0.25">
      <c r="H14" s="22"/>
      <c r="I14" s="43"/>
      <c r="J14" s="43"/>
    </row>
    <row r="15" spans="1:10" ht="1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963634.57</v>
      </c>
      <c r="F21" s="202"/>
      <c r="G21" s="202">
        <v>943507.19</v>
      </c>
      <c r="H21" s="202"/>
      <c r="I21" s="197">
        <f>SUM(E21-G21)</f>
        <v>20127.380000000005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9"/>
      <c r="E24" s="44"/>
      <c r="F24" s="44"/>
      <c r="G24" s="44"/>
      <c r="H24" s="45"/>
      <c r="I24" s="46"/>
      <c r="J24" s="29">
        <v>35209.879999999997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5.84</v>
      </c>
      <c r="H28" s="199"/>
      <c r="I28" s="197">
        <f>G28*$C$7*12</f>
        <v>231859.68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183820.26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43672.200000000004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4.5999999999999996</v>
      </c>
      <c r="H31" s="196"/>
      <c r="I31" s="197">
        <f t="shared" ref="I31:I37" si="0">G31*$C$7*12</f>
        <v>182629.19999999998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2.4</v>
      </c>
      <c r="H32" s="196"/>
      <c r="I32" s="197">
        <f t="shared" si="0"/>
        <v>95284.799999999988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2.31</v>
      </c>
      <c r="H33" s="196"/>
      <c r="I33" s="197">
        <f t="shared" si="0"/>
        <v>91711.62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19056.96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11910.599999999999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0.24</v>
      </c>
      <c r="H36" s="196"/>
      <c r="I36" s="197">
        <f t="shared" si="0"/>
        <v>9528.48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75433.799999999988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23.799999999999994</v>
      </c>
      <c r="H38" s="199"/>
      <c r="I38" s="197">
        <f>I28+I29+I30+I31+I32+I33+I34+I35+I36+I37</f>
        <v>944907.59999999986</v>
      </c>
      <c r="J38" s="197"/>
    </row>
    <row r="39" spans="1:10" ht="15" customHeight="1" x14ac:dyDescent="0.25">
      <c r="B39" s="31"/>
      <c r="C39" s="31"/>
      <c r="D39" s="31"/>
      <c r="E39" s="31"/>
      <c r="F39" s="31"/>
      <c r="G39" s="31"/>
      <c r="I39" s="258"/>
      <c r="J39" s="258"/>
    </row>
    <row r="40" spans="1:10" ht="20.25" x14ac:dyDescent="0.3">
      <c r="A40" s="123"/>
      <c r="B40" s="177" t="s">
        <v>41</v>
      </c>
      <c r="C40" s="177"/>
      <c r="D40" s="177"/>
      <c r="E40" s="177"/>
      <c r="F40" s="177"/>
      <c r="G40" s="177"/>
    </row>
    <row r="41" spans="1:10" ht="15" customHeight="1" x14ac:dyDescent="0.25">
      <c r="A41" s="123"/>
      <c r="B41" s="31"/>
      <c r="C41" s="31"/>
      <c r="D41" s="31"/>
      <c r="E41" s="31"/>
      <c r="F41" s="31"/>
      <c r="G41" s="31"/>
    </row>
    <row r="42" spans="1:10" ht="18" x14ac:dyDescent="0.25">
      <c r="A42" s="123"/>
      <c r="B42" s="32" t="s">
        <v>897</v>
      </c>
      <c r="C42" s="31"/>
      <c r="D42" s="31"/>
      <c r="E42" s="31"/>
      <c r="F42" s="31"/>
      <c r="G42" s="31"/>
    </row>
    <row r="43" spans="1:10" x14ac:dyDescent="0.25">
      <c r="A43" s="123"/>
      <c r="B43" s="31"/>
      <c r="C43" s="31"/>
      <c r="D43" s="31"/>
      <c r="E43" s="31"/>
      <c r="F43" s="31"/>
      <c r="G43" s="31"/>
    </row>
    <row r="44" spans="1:10" ht="18" x14ac:dyDescent="0.25">
      <c r="A44" s="123"/>
      <c r="B44" s="32" t="s">
        <v>213</v>
      </c>
      <c r="C44" s="31"/>
      <c r="D44" s="31"/>
      <c r="E44" s="31"/>
      <c r="F44" s="31"/>
      <c r="G44" s="31"/>
    </row>
    <row r="45" spans="1:10" ht="15.75" thickBot="1" x14ac:dyDescent="0.3">
      <c r="A45" s="123"/>
      <c r="B45" s="31"/>
      <c r="C45" s="31"/>
      <c r="D45" s="31"/>
      <c r="E45" s="31"/>
      <c r="F45" s="31"/>
      <c r="G45" s="31"/>
    </row>
    <row r="46" spans="1:10" ht="68.25" thickBot="1" x14ac:dyDescent="0.3">
      <c r="A46" s="123"/>
      <c r="B46" s="33" t="s">
        <v>42</v>
      </c>
      <c r="C46" s="34" t="s">
        <v>43</v>
      </c>
      <c r="D46" s="34" t="s">
        <v>44</v>
      </c>
      <c r="E46" s="34" t="s">
        <v>45</v>
      </c>
      <c r="F46" s="34" t="s">
        <v>46</v>
      </c>
      <c r="G46" s="35" t="s">
        <v>47</v>
      </c>
    </row>
    <row r="47" spans="1:10" x14ac:dyDescent="0.25">
      <c r="A47" s="123"/>
      <c r="B47" s="36" t="s">
        <v>416</v>
      </c>
      <c r="C47" s="37" t="s">
        <v>898</v>
      </c>
      <c r="D47" s="38"/>
      <c r="E47" s="39">
        <v>395</v>
      </c>
      <c r="F47" s="38"/>
      <c r="G47" s="38"/>
    </row>
    <row r="48" spans="1:10" s="123" customFormat="1" ht="30" customHeight="1" x14ac:dyDescent="0.25">
      <c r="B48" s="36" t="s">
        <v>416</v>
      </c>
      <c r="C48" s="37" t="s">
        <v>256</v>
      </c>
      <c r="D48" s="38"/>
      <c r="E48" s="39">
        <v>197.5</v>
      </c>
      <c r="F48" s="38"/>
      <c r="G48" s="38"/>
    </row>
    <row r="49" spans="2:7" s="123" customFormat="1" ht="30" customHeight="1" x14ac:dyDescent="0.25">
      <c r="B49" s="36" t="s">
        <v>368</v>
      </c>
      <c r="C49" s="37" t="s">
        <v>630</v>
      </c>
      <c r="D49" s="38"/>
      <c r="E49" s="39">
        <v>395</v>
      </c>
      <c r="F49" s="38"/>
      <c r="G49" s="38"/>
    </row>
    <row r="50" spans="2:7" s="123" customFormat="1" ht="30" customHeight="1" x14ac:dyDescent="0.25">
      <c r="B50" s="36" t="s">
        <v>369</v>
      </c>
      <c r="C50" s="37" t="s">
        <v>630</v>
      </c>
      <c r="D50" s="38"/>
      <c r="E50" s="39">
        <v>395</v>
      </c>
      <c r="F50" s="38"/>
      <c r="G50" s="38"/>
    </row>
    <row r="51" spans="2:7" s="123" customFormat="1" ht="30" customHeight="1" x14ac:dyDescent="0.25">
      <c r="B51" s="36" t="s">
        <v>369</v>
      </c>
      <c r="C51" s="37" t="s">
        <v>284</v>
      </c>
      <c r="D51" s="38"/>
      <c r="E51" s="39">
        <v>476</v>
      </c>
      <c r="F51" s="38"/>
      <c r="G51" s="38"/>
    </row>
    <row r="52" spans="2:7" s="123" customFormat="1" ht="30" customHeight="1" x14ac:dyDescent="0.25">
      <c r="B52" s="36" t="s">
        <v>589</v>
      </c>
      <c r="C52" s="37" t="s">
        <v>567</v>
      </c>
      <c r="D52" s="38"/>
      <c r="E52" s="39">
        <v>395</v>
      </c>
      <c r="F52" s="38"/>
      <c r="G52" s="38"/>
    </row>
    <row r="53" spans="2:7" s="123" customFormat="1" ht="30" customHeight="1" x14ac:dyDescent="0.25">
      <c r="B53" s="36" t="s">
        <v>589</v>
      </c>
      <c r="C53" s="37" t="s">
        <v>356</v>
      </c>
      <c r="D53" s="38"/>
      <c r="E53" s="39">
        <v>395</v>
      </c>
      <c r="F53" s="38"/>
      <c r="G53" s="38"/>
    </row>
    <row r="54" spans="2:7" s="123" customFormat="1" ht="30" customHeight="1" x14ac:dyDescent="0.25">
      <c r="B54" s="36" t="s">
        <v>287</v>
      </c>
      <c r="C54" s="37" t="s">
        <v>271</v>
      </c>
      <c r="D54" s="38"/>
      <c r="E54" s="39">
        <v>395</v>
      </c>
      <c r="F54" s="38"/>
      <c r="G54" s="38"/>
    </row>
    <row r="55" spans="2:7" s="123" customFormat="1" ht="30" customHeight="1" x14ac:dyDescent="0.25">
      <c r="B55" s="36" t="s">
        <v>899</v>
      </c>
      <c r="C55" s="37" t="s">
        <v>353</v>
      </c>
      <c r="D55" s="38"/>
      <c r="E55" s="39">
        <v>395</v>
      </c>
      <c r="F55" s="38"/>
      <c r="G55" s="38"/>
    </row>
    <row r="56" spans="2:7" s="123" customFormat="1" ht="30" customHeight="1" x14ac:dyDescent="0.25">
      <c r="B56" s="36" t="s">
        <v>234</v>
      </c>
      <c r="C56" s="37" t="s">
        <v>372</v>
      </c>
      <c r="D56" s="40">
        <v>1580</v>
      </c>
      <c r="E56" s="38"/>
      <c r="F56" s="38"/>
      <c r="G56" s="38"/>
    </row>
    <row r="57" spans="2:7" s="123" customFormat="1" ht="30" customHeight="1" x14ac:dyDescent="0.25">
      <c r="B57" s="36" t="s">
        <v>234</v>
      </c>
      <c r="C57" s="37" t="s">
        <v>235</v>
      </c>
      <c r="D57" s="38"/>
      <c r="E57" s="39">
        <v>197.5</v>
      </c>
      <c r="F57" s="38"/>
      <c r="G57" s="38"/>
    </row>
    <row r="58" spans="2:7" s="123" customFormat="1" ht="30" customHeight="1" x14ac:dyDescent="0.25">
      <c r="B58" s="36" t="s">
        <v>293</v>
      </c>
      <c r="C58" s="37" t="s">
        <v>256</v>
      </c>
      <c r="D58" s="38"/>
      <c r="E58" s="39">
        <v>395</v>
      </c>
      <c r="F58" s="38"/>
      <c r="G58" s="38"/>
    </row>
    <row r="59" spans="2:7" s="123" customFormat="1" ht="30" customHeight="1" x14ac:dyDescent="0.25">
      <c r="B59" s="36" t="s">
        <v>581</v>
      </c>
      <c r="C59" s="37" t="s">
        <v>271</v>
      </c>
      <c r="D59" s="38"/>
      <c r="E59" s="39">
        <v>197.5</v>
      </c>
      <c r="F59" s="38"/>
      <c r="G59" s="38"/>
    </row>
    <row r="60" spans="2:7" s="123" customFormat="1" ht="30" customHeight="1" x14ac:dyDescent="0.25">
      <c r="B60" s="36" t="s">
        <v>582</v>
      </c>
      <c r="C60" s="37" t="s">
        <v>237</v>
      </c>
      <c r="D60" s="38"/>
      <c r="E60" s="39">
        <v>395</v>
      </c>
      <c r="F60" s="38"/>
      <c r="G60" s="38"/>
    </row>
    <row r="61" spans="2:7" s="123" customFormat="1" ht="30" customHeight="1" x14ac:dyDescent="0.25">
      <c r="B61" s="36" t="s">
        <v>380</v>
      </c>
      <c r="C61" s="37" t="s">
        <v>280</v>
      </c>
      <c r="D61" s="38"/>
      <c r="E61" s="39">
        <v>197.5</v>
      </c>
      <c r="F61" s="38"/>
      <c r="G61" s="38"/>
    </row>
    <row r="62" spans="2:7" s="123" customFormat="1" ht="30" customHeight="1" x14ac:dyDescent="0.25">
      <c r="B62" s="36" t="s">
        <v>383</v>
      </c>
      <c r="C62" s="37" t="s">
        <v>427</v>
      </c>
      <c r="D62" s="38"/>
      <c r="E62" s="38"/>
      <c r="F62" s="40">
        <v>1277</v>
      </c>
      <c r="G62" s="38"/>
    </row>
    <row r="63" spans="2:7" s="123" customFormat="1" ht="30" customHeight="1" x14ac:dyDescent="0.25">
      <c r="B63" s="36" t="s">
        <v>429</v>
      </c>
      <c r="C63" s="37" t="s">
        <v>355</v>
      </c>
      <c r="D63" s="38"/>
      <c r="E63" s="39">
        <v>395</v>
      </c>
      <c r="F63" s="38"/>
      <c r="G63" s="38"/>
    </row>
    <row r="64" spans="2:7" s="123" customFormat="1" ht="30" customHeight="1" x14ac:dyDescent="0.25">
      <c r="B64" s="36" t="s">
        <v>386</v>
      </c>
      <c r="C64" s="37" t="s">
        <v>271</v>
      </c>
      <c r="D64" s="38"/>
      <c r="E64" s="39">
        <v>395</v>
      </c>
      <c r="F64" s="38"/>
      <c r="G64" s="38"/>
    </row>
    <row r="65" spans="2:7" s="123" customFormat="1" ht="30" customHeight="1" x14ac:dyDescent="0.25">
      <c r="B65" s="36" t="s">
        <v>606</v>
      </c>
      <c r="C65" s="37" t="s">
        <v>286</v>
      </c>
      <c r="D65" s="38"/>
      <c r="E65" s="38"/>
      <c r="F65" s="39">
        <v>560</v>
      </c>
      <c r="G65" s="38"/>
    </row>
    <row r="66" spans="2:7" s="123" customFormat="1" ht="30" customHeight="1" x14ac:dyDescent="0.25">
      <c r="B66" s="36" t="s">
        <v>304</v>
      </c>
      <c r="C66" s="37" t="s">
        <v>567</v>
      </c>
      <c r="D66" s="38"/>
      <c r="E66" s="39">
        <v>197.5</v>
      </c>
      <c r="F66" s="38"/>
      <c r="G66" s="38"/>
    </row>
    <row r="67" spans="2:7" s="123" customFormat="1" ht="30" customHeight="1" x14ac:dyDescent="0.25">
      <c r="B67" s="36" t="s">
        <v>243</v>
      </c>
      <c r="C67" s="37" t="s">
        <v>48</v>
      </c>
      <c r="D67" s="39">
        <v>410</v>
      </c>
      <c r="E67" s="38"/>
      <c r="F67" s="38"/>
      <c r="G67" s="38"/>
    </row>
    <row r="68" spans="2:7" s="123" customFormat="1" ht="30" customHeight="1" x14ac:dyDescent="0.25">
      <c r="B68" s="36" t="s">
        <v>308</v>
      </c>
      <c r="C68" s="37" t="s">
        <v>457</v>
      </c>
      <c r="D68" s="40">
        <v>1002</v>
      </c>
      <c r="E68" s="38"/>
      <c r="F68" s="38"/>
      <c r="G68" s="38"/>
    </row>
    <row r="69" spans="2:7" s="123" customFormat="1" ht="30" customHeight="1" x14ac:dyDescent="0.25">
      <c r="B69" s="170">
        <v>43938</v>
      </c>
      <c r="C69" s="37" t="s">
        <v>345</v>
      </c>
      <c r="D69" s="39">
        <v>815</v>
      </c>
      <c r="E69" s="38"/>
      <c r="F69" s="38"/>
      <c r="G69" s="38"/>
    </row>
    <row r="70" spans="2:7" s="123" customFormat="1" ht="30" customHeight="1" x14ac:dyDescent="0.25">
      <c r="B70" s="36" t="s">
        <v>248</v>
      </c>
      <c r="C70" s="37" t="s">
        <v>271</v>
      </c>
      <c r="D70" s="38"/>
      <c r="E70" s="39">
        <v>197.5</v>
      </c>
      <c r="F70" s="38"/>
      <c r="G70" s="38"/>
    </row>
    <row r="71" spans="2:7" s="123" customFormat="1" ht="30" customHeight="1" x14ac:dyDescent="0.25">
      <c r="B71" s="36" t="s">
        <v>248</v>
      </c>
      <c r="C71" s="37" t="s">
        <v>216</v>
      </c>
      <c r="D71" s="39">
        <v>395</v>
      </c>
      <c r="E71" s="38"/>
      <c r="F71" s="38"/>
      <c r="G71" s="38"/>
    </row>
    <row r="72" spans="2:7" s="123" customFormat="1" ht="30" customHeight="1" x14ac:dyDescent="0.25">
      <c r="B72" s="36" t="s">
        <v>549</v>
      </c>
      <c r="C72" s="37" t="s">
        <v>271</v>
      </c>
      <c r="D72" s="38"/>
      <c r="E72" s="39">
        <v>197.5</v>
      </c>
      <c r="F72" s="38"/>
      <c r="G72" s="38"/>
    </row>
    <row r="73" spans="2:7" s="123" customFormat="1" ht="30" customHeight="1" x14ac:dyDescent="0.25">
      <c r="B73" s="36" t="s">
        <v>514</v>
      </c>
      <c r="C73" s="37" t="s">
        <v>326</v>
      </c>
      <c r="D73" s="38"/>
      <c r="E73" s="39">
        <v>395</v>
      </c>
      <c r="F73" s="38"/>
      <c r="G73" s="38"/>
    </row>
    <row r="74" spans="2:7" s="123" customFormat="1" ht="30" customHeight="1" x14ac:dyDescent="0.25">
      <c r="B74" s="36" t="s">
        <v>514</v>
      </c>
      <c r="C74" s="37" t="s">
        <v>271</v>
      </c>
      <c r="D74" s="38"/>
      <c r="E74" s="39">
        <v>197.5</v>
      </c>
      <c r="F74" s="38"/>
      <c r="G74" s="38"/>
    </row>
    <row r="75" spans="2:7" s="123" customFormat="1" ht="30" customHeight="1" x14ac:dyDescent="0.25">
      <c r="B75" s="36" t="s">
        <v>310</v>
      </c>
      <c r="C75" s="37" t="s">
        <v>216</v>
      </c>
      <c r="D75" s="39">
        <v>395</v>
      </c>
      <c r="E75" s="38"/>
      <c r="F75" s="38"/>
      <c r="G75" s="38"/>
    </row>
    <row r="76" spans="2:7" s="123" customFormat="1" ht="30" customHeight="1" x14ac:dyDescent="0.25">
      <c r="B76" s="36" t="s">
        <v>540</v>
      </c>
      <c r="C76" s="37" t="s">
        <v>271</v>
      </c>
      <c r="D76" s="38"/>
      <c r="E76" s="39">
        <v>395</v>
      </c>
      <c r="F76" s="38"/>
      <c r="G76" s="38"/>
    </row>
    <row r="77" spans="2:7" s="123" customFormat="1" ht="30" customHeight="1" x14ac:dyDescent="0.25">
      <c r="B77" s="36" t="s">
        <v>843</v>
      </c>
      <c r="C77" s="37" t="s">
        <v>216</v>
      </c>
      <c r="D77" s="39">
        <v>260</v>
      </c>
      <c r="E77" s="38"/>
      <c r="F77" s="38"/>
      <c r="G77" s="38"/>
    </row>
    <row r="78" spans="2:7" s="123" customFormat="1" ht="30" customHeight="1" x14ac:dyDescent="0.25">
      <c r="B78" s="36" t="s">
        <v>843</v>
      </c>
      <c r="C78" s="37" t="s">
        <v>284</v>
      </c>
      <c r="D78" s="38"/>
      <c r="E78" s="39">
        <v>790</v>
      </c>
      <c r="F78" s="38"/>
      <c r="G78" s="38"/>
    </row>
    <row r="79" spans="2:7" s="123" customFormat="1" ht="30" customHeight="1" x14ac:dyDescent="0.25">
      <c r="B79" s="36" t="s">
        <v>217</v>
      </c>
      <c r="C79" s="37" t="s">
        <v>594</v>
      </c>
      <c r="D79" s="38"/>
      <c r="E79" s="40">
        <v>1185</v>
      </c>
      <c r="F79" s="38"/>
      <c r="G79" s="38"/>
    </row>
    <row r="80" spans="2:7" s="123" customFormat="1" ht="30" customHeight="1" x14ac:dyDescent="0.25">
      <c r="B80" s="36" t="s">
        <v>312</v>
      </c>
      <c r="C80" s="37" t="s">
        <v>216</v>
      </c>
      <c r="D80" s="39">
        <v>395</v>
      </c>
      <c r="E80" s="38"/>
      <c r="F80" s="38"/>
      <c r="G80" s="38"/>
    </row>
    <row r="81" spans="2:7" s="123" customFormat="1" ht="30" customHeight="1" x14ac:dyDescent="0.25">
      <c r="B81" s="36" t="s">
        <v>315</v>
      </c>
      <c r="C81" s="37" t="s">
        <v>216</v>
      </c>
      <c r="D81" s="39">
        <v>395</v>
      </c>
      <c r="E81" s="38"/>
      <c r="F81" s="38"/>
      <c r="G81" s="38"/>
    </row>
    <row r="82" spans="2:7" s="123" customFormat="1" ht="30" customHeight="1" x14ac:dyDescent="0.25">
      <c r="B82" s="36" t="s">
        <v>220</v>
      </c>
      <c r="C82" s="37" t="s">
        <v>288</v>
      </c>
      <c r="D82" s="38"/>
      <c r="E82" s="39">
        <v>395</v>
      </c>
      <c r="F82" s="38"/>
      <c r="G82" s="38"/>
    </row>
    <row r="83" spans="2:7" s="123" customFormat="1" ht="30" customHeight="1" x14ac:dyDescent="0.25">
      <c r="B83" s="36" t="s">
        <v>483</v>
      </c>
      <c r="C83" s="37" t="s">
        <v>58</v>
      </c>
      <c r="D83" s="40">
        <v>1879.2</v>
      </c>
      <c r="E83" s="38"/>
      <c r="F83" s="38"/>
      <c r="G83" s="38"/>
    </row>
    <row r="84" spans="2:7" s="123" customFormat="1" ht="30" customHeight="1" x14ac:dyDescent="0.25">
      <c r="B84" s="36" t="s">
        <v>397</v>
      </c>
      <c r="C84" s="37" t="s">
        <v>326</v>
      </c>
      <c r="D84" s="38"/>
      <c r="E84" s="39">
        <v>395</v>
      </c>
      <c r="F84" s="38"/>
      <c r="G84" s="38"/>
    </row>
    <row r="85" spans="2:7" s="123" customFormat="1" ht="30" customHeight="1" x14ac:dyDescent="0.25">
      <c r="B85" s="36" t="s">
        <v>595</v>
      </c>
      <c r="C85" s="37" t="s">
        <v>327</v>
      </c>
      <c r="D85" s="38"/>
      <c r="E85" s="39">
        <v>197.5</v>
      </c>
      <c r="F85" s="38"/>
      <c r="G85" s="38"/>
    </row>
    <row r="86" spans="2:7" s="123" customFormat="1" ht="30" customHeight="1" x14ac:dyDescent="0.25">
      <c r="B86" s="36" t="s">
        <v>263</v>
      </c>
      <c r="C86" s="37" t="s">
        <v>58</v>
      </c>
      <c r="D86" s="40">
        <v>1879.2</v>
      </c>
      <c r="E86" s="38"/>
      <c r="F86" s="38"/>
      <c r="G86" s="38"/>
    </row>
    <row r="87" spans="2:7" s="123" customFormat="1" ht="30" customHeight="1" x14ac:dyDescent="0.25">
      <c r="B87" s="36" t="s">
        <v>329</v>
      </c>
      <c r="C87" s="37" t="s">
        <v>216</v>
      </c>
      <c r="D87" s="39">
        <v>395</v>
      </c>
      <c r="E87" s="38"/>
      <c r="F87" s="38"/>
      <c r="G87" s="38"/>
    </row>
    <row r="88" spans="2:7" s="123" customFormat="1" ht="30" customHeight="1" x14ac:dyDescent="0.25">
      <c r="B88" s="36" t="s">
        <v>487</v>
      </c>
      <c r="C88" s="37" t="s">
        <v>288</v>
      </c>
      <c r="D88" s="38"/>
      <c r="E88" s="39">
        <v>395</v>
      </c>
      <c r="F88" s="38"/>
      <c r="G88" s="38"/>
    </row>
    <row r="89" spans="2:7" s="123" customFormat="1" ht="30" customHeight="1" x14ac:dyDescent="0.25">
      <c r="B89" s="36" t="s">
        <v>333</v>
      </c>
      <c r="C89" s="37" t="s">
        <v>334</v>
      </c>
      <c r="D89" s="38"/>
      <c r="E89" s="39">
        <v>197.5</v>
      </c>
      <c r="F89" s="38"/>
      <c r="G89" s="38"/>
    </row>
    <row r="90" spans="2:7" s="123" customFormat="1" ht="30" customHeight="1" x14ac:dyDescent="0.25">
      <c r="B90" s="36" t="s">
        <v>223</v>
      </c>
      <c r="C90" s="37" t="s">
        <v>216</v>
      </c>
      <c r="D90" s="40">
        <v>2765</v>
      </c>
      <c r="E90" s="38"/>
      <c r="F90" s="38"/>
      <c r="G90" s="38"/>
    </row>
    <row r="91" spans="2:7" s="123" customFormat="1" ht="30" customHeight="1" x14ac:dyDescent="0.25">
      <c r="B91" s="36" t="s">
        <v>335</v>
      </c>
      <c r="C91" s="37" t="s">
        <v>280</v>
      </c>
      <c r="D91" s="38"/>
      <c r="E91" s="39">
        <v>395</v>
      </c>
      <c r="F91" s="38"/>
      <c r="G91" s="38"/>
    </row>
    <row r="92" spans="2:7" s="123" customFormat="1" ht="30" customHeight="1" x14ac:dyDescent="0.25">
      <c r="B92" s="36" t="s">
        <v>596</v>
      </c>
      <c r="C92" s="37" t="s">
        <v>334</v>
      </c>
      <c r="D92" s="38"/>
      <c r="E92" s="39">
        <v>197.5</v>
      </c>
      <c r="F92" s="38"/>
      <c r="G92" s="38"/>
    </row>
    <row r="93" spans="2:7" s="123" customFormat="1" ht="30" customHeight="1" x14ac:dyDescent="0.25">
      <c r="B93" s="36" t="s">
        <v>493</v>
      </c>
      <c r="C93" s="37" t="s">
        <v>457</v>
      </c>
      <c r="D93" s="39">
        <v>790</v>
      </c>
      <c r="E93" s="38"/>
      <c r="F93" s="38"/>
      <c r="G93" s="38"/>
    </row>
    <row r="94" spans="2:7" s="123" customFormat="1" ht="30" customHeight="1" x14ac:dyDescent="0.25">
      <c r="B94" s="36" t="s">
        <v>495</v>
      </c>
      <c r="C94" s="37" t="s">
        <v>216</v>
      </c>
      <c r="D94" s="40">
        <v>2370</v>
      </c>
      <c r="E94" s="38"/>
      <c r="F94" s="38"/>
      <c r="G94" s="38"/>
    </row>
    <row r="95" spans="2:7" s="123" customFormat="1" ht="30" customHeight="1" x14ac:dyDescent="0.25">
      <c r="B95" s="36" t="s">
        <v>339</v>
      </c>
      <c r="C95" s="37" t="s">
        <v>900</v>
      </c>
      <c r="D95" s="38"/>
      <c r="E95" s="39">
        <v>395</v>
      </c>
      <c r="F95" s="38"/>
      <c r="G95" s="38"/>
    </row>
    <row r="96" spans="2:7" s="123" customFormat="1" ht="30" customHeight="1" x14ac:dyDescent="0.25">
      <c r="B96" s="36" t="s">
        <v>342</v>
      </c>
      <c r="C96" s="37" t="s">
        <v>343</v>
      </c>
      <c r="D96" s="38"/>
      <c r="E96" s="39">
        <v>395</v>
      </c>
      <c r="F96" s="38"/>
      <c r="G96" s="38"/>
    </row>
    <row r="97" spans="2:7" s="123" customFormat="1" ht="30" customHeight="1" x14ac:dyDescent="0.25">
      <c r="B97" s="36" t="s">
        <v>344</v>
      </c>
      <c r="C97" s="37" t="s">
        <v>374</v>
      </c>
      <c r="D97" s="38"/>
      <c r="E97" s="39">
        <v>481</v>
      </c>
      <c r="F97" s="38"/>
      <c r="G97" s="38"/>
    </row>
    <row r="98" spans="2:7" s="123" customFormat="1" ht="30" customHeight="1" x14ac:dyDescent="0.25">
      <c r="B98" s="36" t="s">
        <v>268</v>
      </c>
      <c r="C98" s="37" t="s">
        <v>216</v>
      </c>
      <c r="D98" s="40">
        <v>2370</v>
      </c>
      <c r="E98" s="38"/>
      <c r="F98" s="38"/>
      <c r="G98" s="38"/>
    </row>
    <row r="99" spans="2:7" s="123" customFormat="1" ht="30" customHeight="1" x14ac:dyDescent="0.25">
      <c r="B99" s="36" t="s">
        <v>410</v>
      </c>
      <c r="C99" s="37" t="s">
        <v>51</v>
      </c>
      <c r="D99" s="39">
        <v>395</v>
      </c>
      <c r="E99" s="38"/>
      <c r="F99" s="38"/>
      <c r="G99" s="38"/>
    </row>
    <row r="100" spans="2:7" s="123" customFormat="1" ht="30" customHeight="1" x14ac:dyDescent="0.25">
      <c r="B100" s="36" t="s">
        <v>270</v>
      </c>
      <c r="C100" s="37" t="s">
        <v>267</v>
      </c>
      <c r="D100" s="38"/>
      <c r="E100" s="39">
        <v>395</v>
      </c>
      <c r="F100" s="38"/>
      <c r="G100" s="38"/>
    </row>
    <row r="101" spans="2:7" s="123" customFormat="1" ht="30" customHeight="1" x14ac:dyDescent="0.25">
      <c r="B101" s="36" t="s">
        <v>270</v>
      </c>
      <c r="C101" s="37" t="s">
        <v>271</v>
      </c>
      <c r="D101" s="38"/>
      <c r="E101" s="39">
        <v>395</v>
      </c>
      <c r="F101" s="38"/>
      <c r="G101" s="38"/>
    </row>
    <row r="102" spans="2:7" s="123" customFormat="1" ht="30" customHeight="1" x14ac:dyDescent="0.25">
      <c r="B102" s="36" t="s">
        <v>349</v>
      </c>
      <c r="C102" s="37" t="s">
        <v>271</v>
      </c>
      <c r="D102" s="38"/>
      <c r="E102" s="39">
        <v>395</v>
      </c>
      <c r="F102" s="38"/>
      <c r="G102" s="38"/>
    </row>
    <row r="103" spans="2:7" s="123" customFormat="1" ht="30" customHeight="1" x14ac:dyDescent="0.25">
      <c r="B103" s="36" t="s">
        <v>576</v>
      </c>
      <c r="C103" s="37" t="s">
        <v>355</v>
      </c>
      <c r="D103" s="38"/>
      <c r="E103" s="39">
        <v>395</v>
      </c>
      <c r="F103" s="38"/>
      <c r="G103" s="38"/>
    </row>
    <row r="104" spans="2:7" s="123" customFormat="1" ht="30" customHeight="1" x14ac:dyDescent="0.25">
      <c r="B104" s="36" t="s">
        <v>523</v>
      </c>
      <c r="C104" s="37" t="s">
        <v>271</v>
      </c>
      <c r="D104" s="38"/>
      <c r="E104" s="39">
        <v>395</v>
      </c>
      <c r="F104" s="38"/>
      <c r="G104" s="38"/>
    </row>
    <row r="105" spans="2:7" s="123" customFormat="1" ht="30" customHeight="1" x14ac:dyDescent="0.25">
      <c r="B105" s="36" t="s">
        <v>272</v>
      </c>
      <c r="C105" s="37" t="s">
        <v>356</v>
      </c>
      <c r="D105" s="38"/>
      <c r="E105" s="39">
        <v>395</v>
      </c>
      <c r="F105" s="38"/>
      <c r="G105" s="38"/>
    </row>
    <row r="106" spans="2:7" s="123" customFormat="1" ht="30" customHeight="1" x14ac:dyDescent="0.25">
      <c r="B106" s="36" t="s">
        <v>272</v>
      </c>
      <c r="C106" s="37" t="s">
        <v>343</v>
      </c>
      <c r="D106" s="38"/>
      <c r="E106" s="39">
        <v>395</v>
      </c>
      <c r="F106" s="38"/>
      <c r="G106" s="38"/>
    </row>
    <row r="107" spans="2:7" s="123" customFormat="1" ht="30" customHeight="1" x14ac:dyDescent="0.25">
      <c r="B107" s="36" t="s">
        <v>528</v>
      </c>
      <c r="C107" s="37" t="s">
        <v>216</v>
      </c>
      <c r="D107" s="40">
        <v>2765</v>
      </c>
      <c r="E107" s="38"/>
      <c r="F107" s="38"/>
      <c r="G107" s="38"/>
    </row>
    <row r="108" spans="2:7" s="123" customFormat="1" ht="30" customHeight="1" x14ac:dyDescent="0.25">
      <c r="B108" s="36" t="s">
        <v>456</v>
      </c>
      <c r="C108" s="37" t="s">
        <v>237</v>
      </c>
      <c r="D108" s="38"/>
      <c r="E108" s="39">
        <v>395</v>
      </c>
      <c r="F108" s="38"/>
      <c r="G108" s="38"/>
    </row>
    <row r="109" spans="2:7" s="123" customFormat="1" ht="30" customHeight="1" x14ac:dyDescent="0.25">
      <c r="B109" s="36" t="s">
        <v>273</v>
      </c>
      <c r="C109" s="37" t="s">
        <v>271</v>
      </c>
      <c r="D109" s="38"/>
      <c r="E109" s="39">
        <v>197.5</v>
      </c>
      <c r="F109" s="38"/>
      <c r="G109" s="38"/>
    </row>
    <row r="110" spans="2:7" s="123" customFormat="1" ht="30" customHeight="1" x14ac:dyDescent="0.25">
      <c r="B110" s="36" t="s">
        <v>412</v>
      </c>
      <c r="C110" s="37" t="s">
        <v>901</v>
      </c>
      <c r="D110" s="40">
        <v>7612</v>
      </c>
      <c r="E110" s="38"/>
      <c r="F110" s="38"/>
      <c r="G110" s="38"/>
    </row>
    <row r="111" spans="2:7" s="123" customFormat="1" ht="30" customHeight="1" x14ac:dyDescent="0.25">
      <c r="B111" s="36" t="s">
        <v>228</v>
      </c>
      <c r="C111" s="37" t="s">
        <v>286</v>
      </c>
      <c r="D111" s="38"/>
      <c r="E111" s="38"/>
      <c r="F111" s="39">
        <v>513</v>
      </c>
      <c r="G111" s="38"/>
    </row>
    <row r="112" spans="2:7" s="123" customFormat="1" ht="30" customHeight="1" x14ac:dyDescent="0.25">
      <c r="B112" s="36" t="s">
        <v>229</v>
      </c>
      <c r="C112" s="37" t="s">
        <v>216</v>
      </c>
      <c r="D112" s="40">
        <v>2765</v>
      </c>
      <c r="E112" s="38"/>
      <c r="F112" s="38"/>
      <c r="G112" s="38"/>
    </row>
    <row r="113" spans="2:7" s="123" customFormat="1" ht="30" customHeight="1" x14ac:dyDescent="0.25">
      <c r="B113" s="36" t="s">
        <v>229</v>
      </c>
      <c r="C113" s="37" t="s">
        <v>271</v>
      </c>
      <c r="D113" s="38"/>
      <c r="E113" s="39">
        <v>395</v>
      </c>
      <c r="F113" s="38"/>
      <c r="G113" s="38"/>
    </row>
    <row r="114" spans="2:7" s="123" customFormat="1" ht="30" customHeight="1" x14ac:dyDescent="0.25">
      <c r="B114" s="36" t="s">
        <v>360</v>
      </c>
      <c r="C114" s="37" t="s">
        <v>355</v>
      </c>
      <c r="D114" s="38"/>
      <c r="E114" s="39">
        <v>395</v>
      </c>
      <c r="F114" s="38"/>
      <c r="G114" s="38"/>
    </row>
    <row r="115" spans="2:7" s="123" customFormat="1" ht="30" customHeight="1" x14ac:dyDescent="0.25">
      <c r="B115" s="36" t="s">
        <v>361</v>
      </c>
      <c r="C115" s="37" t="s">
        <v>237</v>
      </c>
      <c r="D115" s="38"/>
      <c r="E115" s="39">
        <v>395</v>
      </c>
      <c r="F115" s="38"/>
      <c r="G115" s="38"/>
    </row>
    <row r="116" spans="2:7" s="123" customFormat="1" ht="30" customHeight="1" x14ac:dyDescent="0.25">
      <c r="B116" s="36" t="s">
        <v>462</v>
      </c>
      <c r="C116" s="37" t="s">
        <v>355</v>
      </c>
      <c r="D116" s="38"/>
      <c r="E116" s="39">
        <v>395</v>
      </c>
      <c r="F116" s="38"/>
      <c r="G116" s="38"/>
    </row>
    <row r="117" spans="2:7" s="123" customFormat="1" ht="30" customHeight="1" x14ac:dyDescent="0.25">
      <c r="B117" s="36" t="s">
        <v>533</v>
      </c>
      <c r="C117" s="37" t="s">
        <v>271</v>
      </c>
      <c r="D117" s="38"/>
      <c r="E117" s="39">
        <v>395</v>
      </c>
      <c r="F117" s="38"/>
      <c r="G117" s="38"/>
    </row>
    <row r="118" spans="2:7" s="123" customFormat="1" ht="30" customHeight="1" x14ac:dyDescent="0.25">
      <c r="B118" s="36" t="s">
        <v>559</v>
      </c>
      <c r="C118" s="37" t="s">
        <v>630</v>
      </c>
      <c r="D118" s="38"/>
      <c r="E118" s="39">
        <v>395</v>
      </c>
      <c r="F118" s="38"/>
      <c r="G118" s="38"/>
    </row>
    <row r="119" spans="2:7" s="123" customFormat="1" ht="30" customHeight="1" x14ac:dyDescent="0.25">
      <c r="B119" s="36" t="s">
        <v>277</v>
      </c>
      <c r="C119" s="37" t="s">
        <v>278</v>
      </c>
      <c r="D119" s="38"/>
      <c r="E119" s="39">
        <v>395</v>
      </c>
      <c r="F119" s="38"/>
      <c r="G119" s="38"/>
    </row>
    <row r="120" spans="2:7" s="123" customFormat="1" ht="30" customHeight="1" x14ac:dyDescent="0.25">
      <c r="B120" s="36" t="s">
        <v>281</v>
      </c>
      <c r="C120" s="37" t="s">
        <v>256</v>
      </c>
      <c r="D120" s="38"/>
      <c r="E120" s="39">
        <v>395</v>
      </c>
      <c r="F120" s="38"/>
      <c r="G120" s="38"/>
    </row>
    <row r="121" spans="2:7" s="123" customFormat="1" ht="30" customHeight="1" x14ac:dyDescent="0.25">
      <c r="B121" s="36" t="s">
        <v>466</v>
      </c>
      <c r="C121" s="37" t="s">
        <v>271</v>
      </c>
      <c r="D121" s="38"/>
      <c r="E121" s="39">
        <v>395</v>
      </c>
      <c r="F121" s="38"/>
      <c r="G121" s="38"/>
    </row>
    <row r="122" spans="2:7" s="123" customFormat="1" ht="30" customHeight="1" thickBot="1" x14ac:dyDescent="0.3">
      <c r="B122" s="36" t="s">
        <v>230</v>
      </c>
      <c r="C122" s="37" t="s">
        <v>216</v>
      </c>
      <c r="D122" s="40">
        <v>2765</v>
      </c>
      <c r="E122" s="38"/>
      <c r="F122" s="38"/>
      <c r="G122" s="38"/>
    </row>
    <row r="123" spans="2:7" s="123" customFormat="1" ht="30" customHeight="1" x14ac:dyDescent="0.25">
      <c r="B123" s="178" t="s">
        <v>52</v>
      </c>
      <c r="C123" s="178"/>
      <c r="D123" s="41">
        <v>34397.4</v>
      </c>
      <c r="E123" s="41">
        <v>19522</v>
      </c>
      <c r="F123" s="41">
        <v>2350</v>
      </c>
      <c r="G123" s="167"/>
    </row>
    <row r="124" spans="2:7" s="123" customFormat="1" ht="30" customHeight="1" x14ac:dyDescent="0.25">
      <c r="B124" s="194" t="s">
        <v>22</v>
      </c>
      <c r="C124" s="194"/>
      <c r="D124" s="194"/>
      <c r="E124" s="194"/>
      <c r="F124" s="194"/>
      <c r="G124" s="108">
        <v>56269.4</v>
      </c>
    </row>
    <row r="125" spans="2:7" s="123" customFormat="1" ht="30" customHeight="1" x14ac:dyDescent="0.25"/>
    <row r="126" spans="2:7" s="123" customFormat="1" ht="30" customHeight="1" x14ac:dyDescent="0.25"/>
    <row r="127" spans="2:7" s="123" customFormat="1" ht="30" customHeight="1" x14ac:dyDescent="0.25"/>
    <row r="128" spans="2:7" s="123" customFormat="1" ht="30" customHeight="1" x14ac:dyDescent="0.25"/>
    <row r="129" spans="1:6" s="123" customFormat="1" ht="30" customHeight="1" x14ac:dyDescent="0.25"/>
    <row r="130" spans="1:6" s="123" customFormat="1" ht="30" customHeight="1" x14ac:dyDescent="0.25"/>
    <row r="131" spans="1:6" s="123" customFormat="1" ht="30" customHeight="1" x14ac:dyDescent="0.25"/>
    <row r="132" spans="1:6" s="123" customFormat="1" ht="30" customHeight="1" x14ac:dyDescent="0.25"/>
    <row r="133" spans="1:6" s="123" customFormat="1" ht="30" customHeight="1" x14ac:dyDescent="0.25"/>
    <row r="134" spans="1:6" s="123" customFormat="1" ht="30" customHeight="1" x14ac:dyDescent="0.25"/>
    <row r="135" spans="1:6" s="123" customFormat="1" ht="30" customHeight="1" x14ac:dyDescent="0.25"/>
    <row r="136" spans="1:6" s="123" customFormat="1" ht="30" customHeight="1" x14ac:dyDescent="0.25"/>
    <row r="137" spans="1:6" s="123" customFormat="1" ht="30" customHeight="1" x14ac:dyDescent="0.25"/>
    <row r="138" spans="1:6" s="123" customFormat="1" ht="30" customHeight="1" x14ac:dyDescent="0.25"/>
    <row r="139" spans="1:6" s="123" customFormat="1" ht="30" customHeight="1" x14ac:dyDescent="0.25"/>
    <row r="140" spans="1:6" s="123" customFormat="1" ht="30" customHeight="1" x14ac:dyDescent="0.25"/>
    <row r="141" spans="1:6" s="123" customFormat="1" ht="30" customHeight="1" x14ac:dyDescent="0.25"/>
    <row r="142" spans="1:6" s="123" customFormat="1" ht="30" customHeight="1" x14ac:dyDescent="0.25"/>
    <row r="143" spans="1:6" s="123" customFormat="1" ht="30" customHeight="1" x14ac:dyDescent="0.25">
      <c r="A143"/>
      <c r="B143"/>
      <c r="C143"/>
      <c r="D143"/>
      <c r="E143"/>
      <c r="F143"/>
    </row>
    <row r="144" spans="1:6" s="123" customFormat="1" ht="30" customHeight="1" x14ac:dyDescent="0.25">
      <c r="A144"/>
      <c r="B144"/>
      <c r="C144"/>
      <c r="D144"/>
      <c r="E144"/>
      <c r="F144"/>
    </row>
    <row r="145" spans="1:6" s="123" customFormat="1" ht="30" customHeight="1" x14ac:dyDescent="0.25">
      <c r="A145"/>
      <c r="B145"/>
      <c r="C145"/>
      <c r="D145"/>
      <c r="E145"/>
      <c r="F145"/>
    </row>
    <row r="146" spans="1:6" s="123" customFormat="1" ht="30" customHeight="1" x14ac:dyDescent="0.25">
      <c r="A146"/>
      <c r="B146"/>
      <c r="C146"/>
      <c r="D146"/>
      <c r="E146"/>
      <c r="F146"/>
    </row>
    <row r="147" spans="1:6" s="123" customFormat="1" ht="30" customHeight="1" x14ac:dyDescent="0.25">
      <c r="A147"/>
      <c r="B147"/>
      <c r="C147"/>
      <c r="D147"/>
      <c r="E147"/>
      <c r="F147"/>
    </row>
    <row r="148" spans="1:6" s="123" customFormat="1" ht="30" customHeight="1" x14ac:dyDescent="0.25">
      <c r="A148"/>
      <c r="B148"/>
      <c r="C148"/>
      <c r="D148"/>
      <c r="E148"/>
      <c r="F148"/>
    </row>
    <row r="149" spans="1:6" s="123" customFormat="1" ht="30" customHeight="1" x14ac:dyDescent="0.25">
      <c r="A149"/>
      <c r="B149"/>
      <c r="C149"/>
      <c r="D149"/>
      <c r="E149"/>
      <c r="F149"/>
    </row>
    <row r="150" spans="1:6" s="123" customFormat="1" ht="30" customHeight="1" x14ac:dyDescent="0.25">
      <c r="A150"/>
      <c r="B150"/>
      <c r="C150"/>
      <c r="D150"/>
      <c r="E150"/>
      <c r="F150"/>
    </row>
    <row r="151" spans="1:6" s="123" customFormat="1" ht="30" customHeight="1" x14ac:dyDescent="0.25">
      <c r="A151"/>
      <c r="B151"/>
      <c r="C151"/>
      <c r="D151"/>
      <c r="E151"/>
      <c r="F151"/>
    </row>
    <row r="152" spans="1:6" s="123" customFormat="1" ht="30" customHeight="1" x14ac:dyDescent="0.25">
      <c r="A152"/>
      <c r="B152"/>
      <c r="C152"/>
      <c r="D152"/>
      <c r="E152"/>
      <c r="F152"/>
    </row>
    <row r="153" spans="1:6" s="123" customFormat="1" ht="30" customHeight="1" x14ac:dyDescent="0.25">
      <c r="A153"/>
      <c r="B153"/>
      <c r="C153"/>
      <c r="D153"/>
      <c r="E153"/>
      <c r="F153"/>
    </row>
    <row r="154" spans="1:6" s="123" customFormat="1" ht="30" customHeight="1" x14ac:dyDescent="0.25">
      <c r="A154"/>
      <c r="B154"/>
      <c r="C154"/>
      <c r="D154"/>
      <c r="E154"/>
      <c r="F154"/>
    </row>
    <row r="155" spans="1:6" s="123" customFormat="1" ht="30" customHeight="1" x14ac:dyDescent="0.25">
      <c r="A155"/>
      <c r="B155"/>
      <c r="C155"/>
      <c r="D155"/>
      <c r="E155"/>
      <c r="F155"/>
    </row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5">
    <mergeCell ref="B40:G40"/>
    <mergeCell ref="B123:C123"/>
    <mergeCell ref="B124:F12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9:J39"/>
    <mergeCell ref="B37:E37"/>
    <mergeCell ref="G37:H37"/>
    <mergeCell ref="I37:J37"/>
    <mergeCell ref="B38:E38"/>
    <mergeCell ref="G38:H38"/>
    <mergeCell ref="I38:J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002060"/>
    <pageSetUpPr fitToPage="1"/>
  </sheetPr>
  <dimension ref="A1:J246"/>
  <sheetViews>
    <sheetView topLeftCell="B28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20.42578125" customWidth="1"/>
    <col min="3" max="3" width="88.7109375" customWidth="1"/>
    <col min="4" max="6" width="14.7109375" customWidth="1"/>
    <col min="7" max="7" width="8.7109375" customWidth="1"/>
    <col min="8" max="8" width="4.140625" customWidth="1"/>
    <col min="9" max="9" width="10.5703125" customWidth="1"/>
    <col min="10" max="10" width="11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149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1981</v>
      </c>
    </row>
    <row r="7" spans="1:10" x14ac:dyDescent="0.25">
      <c r="A7" t="s">
        <v>8</v>
      </c>
      <c r="C7" s="20">
        <v>3374.1</v>
      </c>
      <c r="D7" s="19" t="s">
        <v>9</v>
      </c>
      <c r="E7" s="208" t="s">
        <v>10</v>
      </c>
      <c r="F7" s="208"/>
      <c r="G7" s="208"/>
      <c r="I7" s="20">
        <v>5</v>
      </c>
    </row>
    <row r="8" spans="1:10" x14ac:dyDescent="0.25">
      <c r="C8" s="114"/>
      <c r="E8" s="208" t="s">
        <v>11</v>
      </c>
      <c r="F8" s="208"/>
      <c r="G8" s="208"/>
      <c r="I8" s="20">
        <v>70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43556</v>
      </c>
      <c r="J11" s="136">
        <v>43922</v>
      </c>
    </row>
    <row r="12" spans="1:10" x14ac:dyDescent="0.25">
      <c r="A12" t="s">
        <v>13</v>
      </c>
      <c r="G12" t="s">
        <v>14</v>
      </c>
      <c r="H12" s="22"/>
      <c r="I12" s="133">
        <v>22.66</v>
      </c>
      <c r="J12" s="133">
        <v>23.8</v>
      </c>
    </row>
    <row r="13" spans="1:10" x14ac:dyDescent="0.25">
      <c r="H13" s="22"/>
      <c r="I13" s="25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971366.74</v>
      </c>
      <c r="F21" s="202"/>
      <c r="G21" s="202">
        <v>891474.98</v>
      </c>
      <c r="H21" s="202"/>
      <c r="I21" s="197">
        <f>SUM(E21-G21)</f>
        <v>79891.760000000009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44"/>
      <c r="D24" s="45"/>
      <c r="E24" s="44"/>
      <c r="F24" s="44"/>
      <c r="G24" s="44"/>
      <c r="H24" s="45"/>
      <c r="I24" s="46"/>
      <c r="J24" s="29">
        <v>220546.73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5.84</v>
      </c>
      <c r="H28" s="199"/>
      <c r="I28" s="197">
        <f>G28*$C$7*12</f>
        <v>236456.92799999999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4.63</v>
      </c>
      <c r="H29" s="199"/>
      <c r="I29" s="197">
        <f>G29*$C$7*12</f>
        <v>187464.99599999998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44538.12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4.5999999999999996</v>
      </c>
      <c r="H31" s="196"/>
      <c r="I31" s="197">
        <f t="shared" ref="I31:I37" si="0">G31*$C$7*12</f>
        <v>186250.31999999998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2.4</v>
      </c>
      <c r="H32" s="196"/>
      <c r="I32" s="197">
        <f t="shared" si="0"/>
        <v>97174.079999999987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2.31</v>
      </c>
      <c r="H33" s="196"/>
      <c r="I33" s="197">
        <f t="shared" ref="I33" si="1">G33*$C$7*12</f>
        <v>93530.051999999996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19434.815999999999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12146.759999999998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0.24</v>
      </c>
      <c r="H36" s="196"/>
      <c r="I36" s="197">
        <f t="shared" si="0"/>
        <v>9717.4079999999994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76929.48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963642.96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B40" s="31"/>
      <c r="C40" s="31"/>
      <c r="D40" s="31"/>
      <c r="E40" s="31"/>
      <c r="F40" s="31"/>
      <c r="G40" s="31"/>
    </row>
    <row r="41" spans="1:10" ht="20.25" x14ac:dyDescent="0.3">
      <c r="B41" s="177" t="s">
        <v>41</v>
      </c>
      <c r="C41" s="177"/>
      <c r="D41" s="177"/>
      <c r="E41" s="177"/>
      <c r="F41" s="177"/>
      <c r="G41" s="177"/>
    </row>
    <row r="42" spans="1:10" x14ac:dyDescent="0.25">
      <c r="B42" s="31"/>
      <c r="C42" s="31"/>
      <c r="D42" s="31"/>
      <c r="E42" s="31"/>
      <c r="F42" s="31"/>
      <c r="G42" s="31"/>
    </row>
    <row r="43" spans="1:10" ht="18" x14ac:dyDescent="0.25">
      <c r="B43" s="32" t="s">
        <v>902</v>
      </c>
      <c r="C43" s="31"/>
      <c r="D43" s="31"/>
      <c r="E43" s="31"/>
      <c r="F43" s="31"/>
      <c r="G43" s="31"/>
    </row>
    <row r="44" spans="1:10" x14ac:dyDescent="0.25">
      <c r="B44" s="31"/>
      <c r="C44" s="31"/>
      <c r="D44" s="31"/>
      <c r="E44" s="31"/>
      <c r="F44" s="31"/>
      <c r="G44" s="31"/>
    </row>
    <row r="45" spans="1:10" ht="18" x14ac:dyDescent="0.25">
      <c r="B45" s="32" t="s">
        <v>213</v>
      </c>
      <c r="C45" s="31"/>
      <c r="D45" s="31"/>
      <c r="E45" s="31"/>
      <c r="F45" s="31"/>
      <c r="G45" s="31"/>
    </row>
    <row r="46" spans="1:10" ht="15.75" thickBot="1" x14ac:dyDescent="0.3">
      <c r="B46" s="31"/>
      <c r="C46" s="31"/>
      <c r="D46" s="31"/>
      <c r="E46" s="31"/>
      <c r="F46" s="31"/>
      <c r="G46" s="31"/>
    </row>
    <row r="47" spans="1:10" ht="68.25" thickBot="1" x14ac:dyDescent="0.3"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B48" s="36" t="s">
        <v>589</v>
      </c>
      <c r="C48" s="37" t="s">
        <v>567</v>
      </c>
      <c r="D48" s="38"/>
      <c r="E48" s="39">
        <v>395</v>
      </c>
      <c r="F48" s="38"/>
      <c r="G48" s="38"/>
    </row>
    <row r="49" spans="2:7" s="123" customFormat="1" ht="30" customHeight="1" x14ac:dyDescent="0.25">
      <c r="B49" s="36" t="s">
        <v>590</v>
      </c>
      <c r="C49" s="37" t="s">
        <v>247</v>
      </c>
      <c r="D49" s="38"/>
      <c r="E49" s="39">
        <v>395</v>
      </c>
      <c r="F49" s="38"/>
      <c r="G49" s="38"/>
    </row>
    <row r="50" spans="2:7" s="123" customFormat="1" ht="30" customHeight="1" x14ac:dyDescent="0.25">
      <c r="B50" s="36" t="s">
        <v>287</v>
      </c>
      <c r="C50" s="37" t="s">
        <v>271</v>
      </c>
      <c r="D50" s="38"/>
      <c r="E50" s="39">
        <v>395</v>
      </c>
      <c r="F50" s="38"/>
      <c r="G50" s="38"/>
    </row>
    <row r="51" spans="2:7" s="123" customFormat="1" ht="30" customHeight="1" x14ac:dyDescent="0.25">
      <c r="B51" s="36" t="s">
        <v>289</v>
      </c>
      <c r="C51" s="37" t="s">
        <v>286</v>
      </c>
      <c r="D51" s="38"/>
      <c r="E51" s="38"/>
      <c r="F51" s="39">
        <v>449</v>
      </c>
      <c r="G51" s="38"/>
    </row>
    <row r="52" spans="2:7" s="123" customFormat="1" ht="30" customHeight="1" x14ac:dyDescent="0.25">
      <c r="B52" s="36" t="s">
        <v>289</v>
      </c>
      <c r="C52" s="37" t="s">
        <v>286</v>
      </c>
      <c r="D52" s="38"/>
      <c r="E52" s="38"/>
      <c r="F52" s="39">
        <v>513</v>
      </c>
      <c r="G52" s="38"/>
    </row>
    <row r="53" spans="2:7" s="123" customFormat="1" ht="30" customHeight="1" x14ac:dyDescent="0.25">
      <c r="B53" s="36" t="s">
        <v>629</v>
      </c>
      <c r="C53" s="37" t="s">
        <v>247</v>
      </c>
      <c r="D53" s="38"/>
      <c r="E53" s="39">
        <v>395</v>
      </c>
      <c r="F53" s="38"/>
      <c r="G53" s="38"/>
    </row>
    <row r="54" spans="2:7" s="123" customFormat="1" ht="30" customHeight="1" x14ac:dyDescent="0.25">
      <c r="B54" s="36" t="s">
        <v>471</v>
      </c>
      <c r="C54" s="37" t="s">
        <v>826</v>
      </c>
      <c r="D54" s="40">
        <v>68730.3</v>
      </c>
      <c r="E54" s="38"/>
      <c r="F54" s="38"/>
      <c r="G54" s="38"/>
    </row>
    <row r="55" spans="2:7" s="123" customFormat="1" ht="30" customHeight="1" x14ac:dyDescent="0.25">
      <c r="B55" s="36" t="s">
        <v>234</v>
      </c>
      <c r="C55" s="37" t="s">
        <v>372</v>
      </c>
      <c r="D55" s="40">
        <v>1580</v>
      </c>
      <c r="E55" s="38"/>
      <c r="F55" s="38"/>
      <c r="G55" s="38"/>
    </row>
    <row r="56" spans="2:7" s="123" customFormat="1" ht="30" customHeight="1" x14ac:dyDescent="0.25">
      <c r="B56" s="36" t="s">
        <v>234</v>
      </c>
      <c r="C56" s="37" t="s">
        <v>235</v>
      </c>
      <c r="D56" s="38"/>
      <c r="E56" s="39">
        <v>197.5</v>
      </c>
      <c r="F56" s="38"/>
      <c r="G56" s="38"/>
    </row>
    <row r="57" spans="2:7" s="123" customFormat="1" ht="30" customHeight="1" x14ac:dyDescent="0.25">
      <c r="B57" s="36" t="s">
        <v>581</v>
      </c>
      <c r="C57" s="37" t="s">
        <v>271</v>
      </c>
      <c r="D57" s="38"/>
      <c r="E57" s="39">
        <v>197.5</v>
      </c>
      <c r="F57" s="38"/>
      <c r="G57" s="38"/>
    </row>
    <row r="58" spans="2:7" s="123" customFormat="1" ht="30" customHeight="1" x14ac:dyDescent="0.25">
      <c r="B58" s="36" t="s">
        <v>509</v>
      </c>
      <c r="C58" s="37" t="s">
        <v>428</v>
      </c>
      <c r="D58" s="40">
        <v>1185</v>
      </c>
      <c r="E58" s="38"/>
      <c r="F58" s="38"/>
      <c r="G58" s="38"/>
    </row>
    <row r="59" spans="2:7" s="123" customFormat="1" ht="30" customHeight="1" x14ac:dyDescent="0.25">
      <c r="B59" s="36" t="s">
        <v>378</v>
      </c>
      <c r="C59" s="37" t="s">
        <v>286</v>
      </c>
      <c r="D59" s="38"/>
      <c r="E59" s="38"/>
      <c r="F59" s="39">
        <v>505</v>
      </c>
      <c r="G59" s="38"/>
    </row>
    <row r="60" spans="2:7" s="123" customFormat="1" ht="30" customHeight="1" x14ac:dyDescent="0.25">
      <c r="B60" s="36" t="s">
        <v>582</v>
      </c>
      <c r="C60" s="37" t="s">
        <v>280</v>
      </c>
      <c r="D60" s="38"/>
      <c r="E60" s="39">
        <v>197.5</v>
      </c>
      <c r="F60" s="38"/>
      <c r="G60" s="38"/>
    </row>
    <row r="61" spans="2:7" s="123" customFormat="1" ht="30" customHeight="1" x14ac:dyDescent="0.25">
      <c r="B61" s="36" t="s">
        <v>383</v>
      </c>
      <c r="C61" s="37" t="s">
        <v>427</v>
      </c>
      <c r="D61" s="38"/>
      <c r="E61" s="38"/>
      <c r="F61" s="39">
        <v>925</v>
      </c>
      <c r="G61" s="38"/>
    </row>
    <row r="62" spans="2:7" s="123" customFormat="1" ht="30" customHeight="1" x14ac:dyDescent="0.25">
      <c r="B62" s="36" t="s">
        <v>386</v>
      </c>
      <c r="C62" s="37" t="s">
        <v>271</v>
      </c>
      <c r="D62" s="38"/>
      <c r="E62" s="39">
        <v>395</v>
      </c>
      <c r="F62" s="38"/>
      <c r="G62" s="38"/>
    </row>
    <row r="63" spans="2:7" s="123" customFormat="1" ht="30" customHeight="1" x14ac:dyDescent="0.25">
      <c r="B63" s="36" t="s">
        <v>303</v>
      </c>
      <c r="C63" s="37" t="s">
        <v>288</v>
      </c>
      <c r="D63" s="38"/>
      <c r="E63" s="39">
        <v>395</v>
      </c>
      <c r="F63" s="38"/>
      <c r="G63" s="38"/>
    </row>
    <row r="64" spans="2:7" s="123" customFormat="1" ht="30" customHeight="1" x14ac:dyDescent="0.25">
      <c r="B64" s="36" t="s">
        <v>903</v>
      </c>
      <c r="C64" s="37" t="s">
        <v>286</v>
      </c>
      <c r="D64" s="38"/>
      <c r="E64" s="38"/>
      <c r="F64" s="39">
        <v>539</v>
      </c>
      <c r="G64" s="38"/>
    </row>
    <row r="65" spans="2:7" s="123" customFormat="1" ht="30" customHeight="1" x14ac:dyDescent="0.25">
      <c r="B65" s="36" t="s">
        <v>903</v>
      </c>
      <c r="C65" s="37" t="s">
        <v>367</v>
      </c>
      <c r="D65" s="38"/>
      <c r="E65" s="40">
        <v>1366</v>
      </c>
      <c r="F65" s="38"/>
      <c r="G65" s="38"/>
    </row>
    <row r="66" spans="2:7" s="123" customFormat="1" ht="30" customHeight="1" x14ac:dyDescent="0.25">
      <c r="B66" s="36" t="s">
        <v>243</v>
      </c>
      <c r="C66" s="37" t="s">
        <v>48</v>
      </c>
      <c r="D66" s="39">
        <v>410</v>
      </c>
      <c r="E66" s="38"/>
      <c r="F66" s="38"/>
      <c r="G66" s="38"/>
    </row>
    <row r="67" spans="2:7" s="123" customFormat="1" ht="30" customHeight="1" x14ac:dyDescent="0.25">
      <c r="B67" s="36" t="s">
        <v>248</v>
      </c>
      <c r="C67" s="37" t="s">
        <v>271</v>
      </c>
      <c r="D67" s="38"/>
      <c r="E67" s="39">
        <v>197.5</v>
      </c>
      <c r="F67" s="38"/>
      <c r="G67" s="38"/>
    </row>
    <row r="68" spans="2:7" s="123" customFormat="1" ht="30" customHeight="1" x14ac:dyDescent="0.25">
      <c r="B68" s="36" t="s">
        <v>248</v>
      </c>
      <c r="C68" s="37" t="s">
        <v>216</v>
      </c>
      <c r="D68" s="39">
        <v>395</v>
      </c>
      <c r="E68" s="38"/>
      <c r="F68" s="38"/>
      <c r="G68" s="38"/>
    </row>
    <row r="69" spans="2:7" s="123" customFormat="1" ht="30" customHeight="1" x14ac:dyDescent="0.25">
      <c r="B69" s="36" t="s">
        <v>549</v>
      </c>
      <c r="C69" s="37" t="s">
        <v>271</v>
      </c>
      <c r="D69" s="38"/>
      <c r="E69" s="39">
        <v>197.5</v>
      </c>
      <c r="F69" s="38"/>
      <c r="G69" s="38"/>
    </row>
    <row r="70" spans="2:7" s="123" customFormat="1" ht="30" customHeight="1" x14ac:dyDescent="0.25">
      <c r="B70" s="36" t="s">
        <v>250</v>
      </c>
      <c r="C70" s="37" t="s">
        <v>241</v>
      </c>
      <c r="D70" s="38"/>
      <c r="E70" s="39">
        <v>395</v>
      </c>
      <c r="F70" s="38"/>
      <c r="G70" s="38"/>
    </row>
    <row r="71" spans="2:7" s="123" customFormat="1" ht="30" customHeight="1" x14ac:dyDescent="0.25">
      <c r="B71" s="36" t="s">
        <v>514</v>
      </c>
      <c r="C71" s="37" t="s">
        <v>271</v>
      </c>
      <c r="D71" s="38"/>
      <c r="E71" s="39">
        <v>197.5</v>
      </c>
      <c r="F71" s="38"/>
      <c r="G71" s="38"/>
    </row>
    <row r="72" spans="2:7" s="123" customFormat="1" ht="30" customHeight="1" x14ac:dyDescent="0.25">
      <c r="B72" s="36" t="s">
        <v>572</v>
      </c>
      <c r="C72" s="37" t="s">
        <v>216</v>
      </c>
      <c r="D72" s="39">
        <v>395</v>
      </c>
      <c r="E72" s="38"/>
      <c r="F72" s="38"/>
      <c r="G72" s="38"/>
    </row>
    <row r="73" spans="2:7" s="123" customFormat="1" ht="30" customHeight="1" x14ac:dyDescent="0.25">
      <c r="B73" s="36" t="s">
        <v>540</v>
      </c>
      <c r="C73" s="37" t="s">
        <v>271</v>
      </c>
      <c r="D73" s="38"/>
      <c r="E73" s="39">
        <v>395</v>
      </c>
      <c r="F73" s="38"/>
      <c r="G73" s="38"/>
    </row>
    <row r="74" spans="2:7" s="123" customFormat="1" ht="30" customHeight="1" x14ac:dyDescent="0.25">
      <c r="B74" s="36" t="s">
        <v>311</v>
      </c>
      <c r="C74" s="37" t="s">
        <v>216</v>
      </c>
      <c r="D74" s="39">
        <v>655</v>
      </c>
      <c r="E74" s="38"/>
      <c r="F74" s="38"/>
      <c r="G74" s="38"/>
    </row>
    <row r="75" spans="2:7" s="123" customFormat="1" ht="30" customHeight="1" x14ac:dyDescent="0.25">
      <c r="B75" s="36" t="s">
        <v>477</v>
      </c>
      <c r="C75" s="37" t="s">
        <v>594</v>
      </c>
      <c r="D75" s="38"/>
      <c r="E75" s="40">
        <v>1504</v>
      </c>
      <c r="F75" s="38"/>
      <c r="G75" s="38"/>
    </row>
    <row r="76" spans="2:7" s="123" customFormat="1" ht="30" customHeight="1" x14ac:dyDescent="0.25">
      <c r="B76" s="36" t="s">
        <v>394</v>
      </c>
      <c r="C76" s="37" t="s">
        <v>216</v>
      </c>
      <c r="D76" s="39">
        <v>395</v>
      </c>
      <c r="E76" s="38"/>
      <c r="F76" s="38"/>
      <c r="G76" s="38"/>
    </row>
    <row r="77" spans="2:7" s="123" customFormat="1" ht="30" customHeight="1" x14ac:dyDescent="0.25">
      <c r="B77" s="36" t="s">
        <v>315</v>
      </c>
      <c r="C77" s="37" t="s">
        <v>216</v>
      </c>
      <c r="D77" s="39">
        <v>395</v>
      </c>
      <c r="E77" s="38"/>
      <c r="F77" s="38"/>
      <c r="G77" s="38"/>
    </row>
    <row r="78" spans="2:7" s="123" customFormat="1" ht="30" customHeight="1" x14ac:dyDescent="0.25">
      <c r="B78" s="36" t="s">
        <v>397</v>
      </c>
      <c r="C78" s="37" t="s">
        <v>241</v>
      </c>
      <c r="D78" s="38"/>
      <c r="E78" s="39">
        <v>790</v>
      </c>
      <c r="F78" s="38"/>
      <c r="G78" s="38"/>
    </row>
    <row r="79" spans="2:7" s="123" customFormat="1" ht="30" customHeight="1" x14ac:dyDescent="0.25">
      <c r="B79" s="36" t="s">
        <v>595</v>
      </c>
      <c r="C79" s="37" t="s">
        <v>327</v>
      </c>
      <c r="D79" s="38"/>
      <c r="E79" s="39">
        <v>197.5</v>
      </c>
      <c r="F79" s="38"/>
      <c r="G79" s="38"/>
    </row>
    <row r="80" spans="2:7" s="123" customFormat="1" ht="30" customHeight="1" x14ac:dyDescent="0.25">
      <c r="B80" s="36" t="s">
        <v>329</v>
      </c>
      <c r="C80" s="37" t="s">
        <v>216</v>
      </c>
      <c r="D80" s="39">
        <v>395</v>
      </c>
      <c r="E80" s="38"/>
      <c r="F80" s="38"/>
      <c r="G80" s="38"/>
    </row>
    <row r="81" spans="2:7" s="123" customFormat="1" ht="30" customHeight="1" x14ac:dyDescent="0.25">
      <c r="B81" s="36" t="s">
        <v>329</v>
      </c>
      <c r="C81" s="37" t="s">
        <v>58</v>
      </c>
      <c r="D81" s="40">
        <v>3758.4</v>
      </c>
      <c r="E81" s="38"/>
      <c r="F81" s="38"/>
      <c r="G81" s="38"/>
    </row>
    <row r="82" spans="2:7" s="123" customFormat="1" ht="30" customHeight="1" x14ac:dyDescent="0.25">
      <c r="B82" s="36" t="s">
        <v>484</v>
      </c>
      <c r="C82" s="37" t="s">
        <v>288</v>
      </c>
      <c r="D82" s="38"/>
      <c r="E82" s="39">
        <v>395</v>
      </c>
      <c r="F82" s="38"/>
      <c r="G82" s="38"/>
    </row>
    <row r="83" spans="2:7" s="123" customFormat="1" ht="30" customHeight="1" x14ac:dyDescent="0.25">
      <c r="B83" s="36" t="s">
        <v>516</v>
      </c>
      <c r="C83" s="37" t="s">
        <v>367</v>
      </c>
      <c r="D83" s="38"/>
      <c r="E83" s="40">
        <v>1046</v>
      </c>
      <c r="F83" s="38"/>
      <c r="G83" s="38"/>
    </row>
    <row r="84" spans="2:7" s="123" customFormat="1" ht="30" customHeight="1" x14ac:dyDescent="0.25">
      <c r="B84" s="36" t="s">
        <v>333</v>
      </c>
      <c r="C84" s="37" t="s">
        <v>334</v>
      </c>
      <c r="D84" s="38"/>
      <c r="E84" s="39">
        <v>197.5</v>
      </c>
      <c r="F84" s="38"/>
      <c r="G84" s="38"/>
    </row>
    <row r="85" spans="2:7" s="123" customFormat="1" ht="30" customHeight="1" x14ac:dyDescent="0.25">
      <c r="B85" s="36" t="s">
        <v>444</v>
      </c>
      <c r="C85" s="37" t="s">
        <v>241</v>
      </c>
      <c r="D85" s="38"/>
      <c r="E85" s="39">
        <v>395</v>
      </c>
      <c r="F85" s="38"/>
      <c r="G85" s="38"/>
    </row>
    <row r="86" spans="2:7" s="123" customFormat="1" ht="30" customHeight="1" x14ac:dyDescent="0.25">
      <c r="B86" s="36" t="s">
        <v>223</v>
      </c>
      <c r="C86" s="37" t="s">
        <v>216</v>
      </c>
      <c r="D86" s="40">
        <v>2765</v>
      </c>
      <c r="E86" s="38"/>
      <c r="F86" s="38"/>
      <c r="G86" s="38"/>
    </row>
    <row r="87" spans="2:7" s="123" customFormat="1" ht="30" customHeight="1" x14ac:dyDescent="0.25">
      <c r="B87" s="36" t="s">
        <v>335</v>
      </c>
      <c r="C87" s="37" t="s">
        <v>280</v>
      </c>
      <c r="D87" s="38"/>
      <c r="E87" s="39">
        <v>395</v>
      </c>
      <c r="F87" s="38"/>
      <c r="G87" s="38"/>
    </row>
    <row r="88" spans="2:7" s="123" customFormat="1" ht="30" customHeight="1" x14ac:dyDescent="0.25">
      <c r="B88" s="36" t="s">
        <v>596</v>
      </c>
      <c r="C88" s="37" t="s">
        <v>334</v>
      </c>
      <c r="D88" s="38"/>
      <c r="E88" s="39">
        <v>197.5</v>
      </c>
      <c r="F88" s="38"/>
      <c r="G88" s="38"/>
    </row>
    <row r="89" spans="2:7" s="123" customFormat="1" ht="30" customHeight="1" x14ac:dyDescent="0.25">
      <c r="B89" s="36" t="s">
        <v>445</v>
      </c>
      <c r="C89" s="37" t="s">
        <v>294</v>
      </c>
      <c r="D89" s="38"/>
      <c r="E89" s="38"/>
      <c r="F89" s="39">
        <v>395</v>
      </c>
      <c r="G89" s="38"/>
    </row>
    <row r="90" spans="2:7" s="123" customFormat="1" ht="30" customHeight="1" x14ac:dyDescent="0.25">
      <c r="B90" s="36" t="s">
        <v>493</v>
      </c>
      <c r="C90" s="37" t="s">
        <v>478</v>
      </c>
      <c r="D90" s="39">
        <v>986.5</v>
      </c>
      <c r="E90" s="38"/>
      <c r="F90" s="38"/>
      <c r="G90" s="38"/>
    </row>
    <row r="91" spans="2:7" s="123" customFormat="1" ht="30" customHeight="1" x14ac:dyDescent="0.25">
      <c r="B91" s="36" t="s">
        <v>495</v>
      </c>
      <c r="C91" s="37" t="s">
        <v>216</v>
      </c>
      <c r="D91" s="40">
        <v>2370</v>
      </c>
      <c r="E91" s="38"/>
      <c r="F91" s="38"/>
      <c r="G91" s="38"/>
    </row>
    <row r="92" spans="2:7" s="123" customFormat="1" ht="30" customHeight="1" x14ac:dyDescent="0.25">
      <c r="B92" s="36" t="s">
        <v>801</v>
      </c>
      <c r="C92" s="37" t="s">
        <v>239</v>
      </c>
      <c r="D92" s="38"/>
      <c r="E92" s="38"/>
      <c r="F92" s="39">
        <v>395</v>
      </c>
      <c r="G92" s="38"/>
    </row>
    <row r="93" spans="2:7" s="123" customFormat="1" ht="30" customHeight="1" x14ac:dyDescent="0.25">
      <c r="B93" s="36" t="s">
        <v>556</v>
      </c>
      <c r="C93" s="37" t="s">
        <v>288</v>
      </c>
      <c r="D93" s="38"/>
      <c r="E93" s="39">
        <v>790</v>
      </c>
      <c r="F93" s="38"/>
      <c r="G93" s="38"/>
    </row>
    <row r="94" spans="2:7" s="123" customFormat="1" ht="30" customHeight="1" x14ac:dyDescent="0.25">
      <c r="B94" s="36" t="s">
        <v>556</v>
      </c>
      <c r="C94" s="37" t="s">
        <v>288</v>
      </c>
      <c r="D94" s="38"/>
      <c r="E94" s="39">
        <v>395</v>
      </c>
      <c r="F94" s="38"/>
      <c r="G94" s="38"/>
    </row>
    <row r="95" spans="2:7" s="123" customFormat="1" ht="30" customHeight="1" x14ac:dyDescent="0.25">
      <c r="B95" s="36" t="s">
        <v>342</v>
      </c>
      <c r="C95" s="37" t="s">
        <v>237</v>
      </c>
      <c r="D95" s="38"/>
      <c r="E95" s="39">
        <v>790</v>
      </c>
      <c r="F95" s="38"/>
      <c r="G95" s="38"/>
    </row>
    <row r="96" spans="2:7" s="123" customFormat="1" ht="30" customHeight="1" x14ac:dyDescent="0.25">
      <c r="B96" s="36" t="s">
        <v>344</v>
      </c>
      <c r="C96" s="37" t="s">
        <v>356</v>
      </c>
      <c r="D96" s="38"/>
      <c r="E96" s="39">
        <v>790</v>
      </c>
      <c r="F96" s="38"/>
      <c r="G96" s="38"/>
    </row>
    <row r="97" spans="2:7" s="123" customFormat="1" ht="30" customHeight="1" x14ac:dyDescent="0.25">
      <c r="B97" s="36" t="s">
        <v>268</v>
      </c>
      <c r="C97" s="37" t="s">
        <v>216</v>
      </c>
      <c r="D97" s="40">
        <v>2370</v>
      </c>
      <c r="E97" s="38"/>
      <c r="F97" s="38"/>
      <c r="G97" s="38"/>
    </row>
    <row r="98" spans="2:7" s="123" customFormat="1" ht="30" customHeight="1" x14ac:dyDescent="0.25">
      <c r="B98" s="36" t="s">
        <v>410</v>
      </c>
      <c r="C98" s="37" t="s">
        <v>51</v>
      </c>
      <c r="D98" s="39">
        <v>395</v>
      </c>
      <c r="E98" s="38"/>
      <c r="F98" s="38"/>
      <c r="G98" s="38"/>
    </row>
    <row r="99" spans="2:7" s="123" customFormat="1" ht="30" customHeight="1" x14ac:dyDescent="0.25">
      <c r="B99" s="36" t="s">
        <v>269</v>
      </c>
      <c r="C99" s="37" t="s">
        <v>904</v>
      </c>
      <c r="D99" s="40">
        <v>3443</v>
      </c>
      <c r="E99" s="38"/>
      <c r="F99" s="38"/>
      <c r="G99" s="38"/>
    </row>
    <row r="100" spans="2:7" s="123" customFormat="1" ht="30" customHeight="1" x14ac:dyDescent="0.25">
      <c r="B100" s="36" t="s">
        <v>270</v>
      </c>
      <c r="C100" s="37" t="s">
        <v>271</v>
      </c>
      <c r="D100" s="38"/>
      <c r="E100" s="39">
        <v>395</v>
      </c>
      <c r="F100" s="38"/>
      <c r="G100" s="38"/>
    </row>
    <row r="101" spans="2:7" s="123" customFormat="1" ht="30" customHeight="1" x14ac:dyDescent="0.25">
      <c r="B101" s="36" t="s">
        <v>349</v>
      </c>
      <c r="C101" s="37" t="s">
        <v>280</v>
      </c>
      <c r="D101" s="38"/>
      <c r="E101" s="39">
        <v>197.5</v>
      </c>
      <c r="F101" s="38"/>
      <c r="G101" s="38"/>
    </row>
    <row r="102" spans="2:7" s="123" customFormat="1" ht="30" customHeight="1" x14ac:dyDescent="0.25">
      <c r="B102" s="36" t="s">
        <v>598</v>
      </c>
      <c r="C102" s="37" t="s">
        <v>79</v>
      </c>
      <c r="D102" s="40">
        <v>3240</v>
      </c>
      <c r="E102" s="38"/>
      <c r="F102" s="38"/>
      <c r="G102" s="38"/>
    </row>
    <row r="103" spans="2:7" s="123" customFormat="1" ht="30" customHeight="1" x14ac:dyDescent="0.25">
      <c r="B103" s="36" t="s">
        <v>523</v>
      </c>
      <c r="C103" s="37" t="s">
        <v>271</v>
      </c>
      <c r="D103" s="38"/>
      <c r="E103" s="39">
        <v>395</v>
      </c>
      <c r="F103" s="38"/>
      <c r="G103" s="38"/>
    </row>
    <row r="104" spans="2:7" s="123" customFormat="1" ht="30" customHeight="1" x14ac:dyDescent="0.25">
      <c r="B104" s="36" t="s">
        <v>525</v>
      </c>
      <c r="C104" s="37" t="s">
        <v>50</v>
      </c>
      <c r="D104" s="38"/>
      <c r="E104" s="38"/>
      <c r="F104" s="40">
        <v>1136</v>
      </c>
      <c r="G104" s="38"/>
    </row>
    <row r="105" spans="2:7" s="123" customFormat="1" ht="30" customHeight="1" x14ac:dyDescent="0.25">
      <c r="B105" s="36" t="s">
        <v>525</v>
      </c>
      <c r="C105" s="37" t="s">
        <v>267</v>
      </c>
      <c r="D105" s="38"/>
      <c r="E105" s="39">
        <v>395</v>
      </c>
      <c r="F105" s="38"/>
      <c r="G105" s="38"/>
    </row>
    <row r="106" spans="2:7" s="123" customFormat="1" ht="30" customHeight="1" x14ac:dyDescent="0.25">
      <c r="B106" s="36" t="s">
        <v>528</v>
      </c>
      <c r="C106" s="37" t="s">
        <v>216</v>
      </c>
      <c r="D106" s="40">
        <v>2765</v>
      </c>
      <c r="E106" s="38"/>
      <c r="F106" s="38"/>
      <c r="G106" s="38"/>
    </row>
    <row r="107" spans="2:7" s="123" customFormat="1" ht="30" customHeight="1" x14ac:dyDescent="0.25">
      <c r="B107" s="36" t="s">
        <v>530</v>
      </c>
      <c r="C107" s="37" t="s">
        <v>237</v>
      </c>
      <c r="D107" s="38"/>
      <c r="E107" s="39">
        <v>395</v>
      </c>
      <c r="F107" s="38"/>
      <c r="G107" s="38"/>
    </row>
    <row r="108" spans="2:7" s="123" customFormat="1" ht="30" customHeight="1" x14ac:dyDescent="0.25">
      <c r="B108" s="36" t="s">
        <v>273</v>
      </c>
      <c r="C108" s="37" t="s">
        <v>267</v>
      </c>
      <c r="D108" s="38"/>
      <c r="E108" s="39">
        <v>395</v>
      </c>
      <c r="F108" s="38"/>
      <c r="G108" s="38"/>
    </row>
    <row r="109" spans="2:7" s="123" customFormat="1" ht="30" customHeight="1" x14ac:dyDescent="0.25">
      <c r="B109" s="36" t="s">
        <v>273</v>
      </c>
      <c r="C109" s="37" t="s">
        <v>271</v>
      </c>
      <c r="D109" s="38"/>
      <c r="E109" s="39">
        <v>197.5</v>
      </c>
      <c r="F109" s="38"/>
      <c r="G109" s="38"/>
    </row>
    <row r="110" spans="2:7" s="123" customFormat="1" ht="30" customHeight="1" x14ac:dyDescent="0.25">
      <c r="B110" s="36" t="s">
        <v>412</v>
      </c>
      <c r="C110" s="37" t="s">
        <v>280</v>
      </c>
      <c r="D110" s="38"/>
      <c r="E110" s="39">
        <v>197.5</v>
      </c>
      <c r="F110" s="38"/>
      <c r="G110" s="38"/>
    </row>
    <row r="111" spans="2:7" s="123" customFormat="1" ht="30" customHeight="1" x14ac:dyDescent="0.25">
      <c r="B111" s="36" t="s">
        <v>620</v>
      </c>
      <c r="C111" s="37" t="s">
        <v>267</v>
      </c>
      <c r="D111" s="38"/>
      <c r="E111" s="39">
        <v>790</v>
      </c>
      <c r="F111" s="38"/>
      <c r="G111" s="38"/>
    </row>
    <row r="112" spans="2:7" s="123" customFormat="1" ht="30" customHeight="1" x14ac:dyDescent="0.25">
      <c r="B112" s="36" t="s">
        <v>229</v>
      </c>
      <c r="C112" s="37" t="s">
        <v>216</v>
      </c>
      <c r="D112" s="40">
        <v>2765</v>
      </c>
      <c r="E112" s="38"/>
      <c r="F112" s="38"/>
      <c r="G112" s="38"/>
    </row>
    <row r="113" spans="2:7" s="123" customFormat="1" ht="30" customHeight="1" x14ac:dyDescent="0.25">
      <c r="B113" s="36" t="s">
        <v>229</v>
      </c>
      <c r="C113" s="37" t="s">
        <v>356</v>
      </c>
      <c r="D113" s="38"/>
      <c r="E113" s="40">
        <v>1269</v>
      </c>
      <c r="F113" s="38"/>
      <c r="G113" s="38"/>
    </row>
    <row r="114" spans="2:7" s="123" customFormat="1" ht="30" customHeight="1" x14ac:dyDescent="0.25">
      <c r="B114" s="36" t="s">
        <v>503</v>
      </c>
      <c r="C114" s="37" t="s">
        <v>286</v>
      </c>
      <c r="D114" s="38"/>
      <c r="E114" s="38"/>
      <c r="F114" s="39">
        <v>572</v>
      </c>
      <c r="G114" s="38"/>
    </row>
    <row r="115" spans="2:7" s="123" customFormat="1" ht="30" customHeight="1" x14ac:dyDescent="0.25">
      <c r="B115" s="36" t="s">
        <v>533</v>
      </c>
      <c r="C115" s="37" t="s">
        <v>271</v>
      </c>
      <c r="D115" s="38"/>
      <c r="E115" s="39">
        <v>395</v>
      </c>
      <c r="F115" s="38"/>
      <c r="G115" s="38"/>
    </row>
    <row r="116" spans="2:7" s="123" customFormat="1" ht="30" customHeight="1" x14ac:dyDescent="0.25">
      <c r="B116" s="36" t="s">
        <v>559</v>
      </c>
      <c r="C116" s="37" t="s">
        <v>237</v>
      </c>
      <c r="D116" s="38"/>
      <c r="E116" s="39">
        <v>395</v>
      </c>
      <c r="F116" s="38"/>
      <c r="G116" s="38"/>
    </row>
    <row r="117" spans="2:7" s="123" customFormat="1" ht="30" customHeight="1" x14ac:dyDescent="0.25">
      <c r="B117" s="36" t="s">
        <v>277</v>
      </c>
      <c r="C117" s="37" t="s">
        <v>278</v>
      </c>
      <c r="D117" s="38"/>
      <c r="E117" s="39">
        <v>395</v>
      </c>
      <c r="F117" s="38"/>
      <c r="G117" s="38"/>
    </row>
    <row r="118" spans="2:7" s="123" customFormat="1" ht="30" customHeight="1" x14ac:dyDescent="0.25">
      <c r="B118" s="36" t="s">
        <v>466</v>
      </c>
      <c r="C118" s="37" t="s">
        <v>271</v>
      </c>
      <c r="D118" s="38"/>
      <c r="E118" s="39">
        <v>395</v>
      </c>
      <c r="F118" s="38"/>
      <c r="G118" s="38"/>
    </row>
    <row r="119" spans="2:7" s="123" customFormat="1" ht="30" customHeight="1" thickBot="1" x14ac:dyDescent="0.3">
      <c r="B119" s="36" t="s">
        <v>230</v>
      </c>
      <c r="C119" s="37" t="s">
        <v>216</v>
      </c>
      <c r="D119" s="40">
        <v>2765</v>
      </c>
      <c r="E119" s="38"/>
      <c r="F119" s="38"/>
      <c r="G119" s="38"/>
    </row>
    <row r="120" spans="2:7" s="123" customFormat="1" ht="30" customHeight="1" x14ac:dyDescent="0.25">
      <c r="B120" s="178" t="s">
        <v>52</v>
      </c>
      <c r="C120" s="178"/>
      <c r="D120" s="41">
        <v>102158.2</v>
      </c>
      <c r="E120" s="41">
        <v>19800</v>
      </c>
      <c r="F120" s="41">
        <v>5429</v>
      </c>
      <c r="G120" s="167"/>
    </row>
    <row r="121" spans="2:7" s="123" customFormat="1" ht="30" customHeight="1" x14ac:dyDescent="0.25">
      <c r="B121" s="194" t="s">
        <v>22</v>
      </c>
      <c r="C121" s="194"/>
      <c r="D121" s="194"/>
      <c r="E121" s="194"/>
      <c r="F121" s="194"/>
      <c r="G121" s="108">
        <v>127387.2</v>
      </c>
    </row>
    <row r="122" spans="2:7" s="123" customFormat="1" ht="30" customHeight="1" x14ac:dyDescent="0.25"/>
    <row r="123" spans="2:7" s="123" customFormat="1" ht="30" customHeight="1" x14ac:dyDescent="0.25"/>
    <row r="124" spans="2:7" s="123" customFormat="1" ht="30" customHeight="1" x14ac:dyDescent="0.25"/>
    <row r="125" spans="2:7" s="123" customFormat="1" ht="30" customHeight="1" x14ac:dyDescent="0.25"/>
    <row r="126" spans="2:7" s="123" customFormat="1" ht="30" customHeight="1" x14ac:dyDescent="0.25"/>
    <row r="127" spans="2:7" s="123" customFormat="1" ht="30" customHeight="1" x14ac:dyDescent="0.25"/>
    <row r="128" spans="2:7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B41:G41"/>
    <mergeCell ref="B120:C120"/>
    <mergeCell ref="B121:F12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150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1963</v>
      </c>
    </row>
    <row r="7" spans="1:10" x14ac:dyDescent="0.25">
      <c r="A7" t="s">
        <v>8</v>
      </c>
      <c r="C7" s="20">
        <v>323.39999999999998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47371.64</v>
      </c>
      <c r="F21" s="202"/>
      <c r="G21" s="202">
        <v>29604.02</v>
      </c>
      <c r="H21" s="202"/>
      <c r="I21" s="197">
        <f>SUM(E21-G21)</f>
        <v>17767.62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46540.22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20141.351999999999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6054.0479999999998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4268.88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4036.0320000000002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1862.7839999999997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1164.24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892.58400000000006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7373.5199999999986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45793.439999999995</v>
      </c>
      <c r="J38" s="197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905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243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437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441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218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315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329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6" s="123" customFormat="1" ht="30" customHeight="1" x14ac:dyDescent="0.25">
      <c r="A55" s="36" t="s">
        <v>495</v>
      </c>
      <c r="B55" s="37" t="s">
        <v>216</v>
      </c>
      <c r="C55" s="40">
        <v>1185</v>
      </c>
      <c r="D55" s="38"/>
      <c r="E55" s="38"/>
      <c r="F55" s="38"/>
    </row>
    <row r="56" spans="1:6" s="123" customFormat="1" ht="30" customHeight="1" x14ac:dyDescent="0.25">
      <c r="A56" s="36" t="s">
        <v>268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563</v>
      </c>
      <c r="B57" s="37" t="s">
        <v>49</v>
      </c>
      <c r="C57" s="38"/>
      <c r="D57" s="38"/>
      <c r="E57" s="39">
        <v>395</v>
      </c>
      <c r="F57" s="38"/>
    </row>
    <row r="58" spans="1:6" s="123" customFormat="1" ht="30" customHeight="1" x14ac:dyDescent="0.25">
      <c r="A58" s="36" t="s">
        <v>410</v>
      </c>
      <c r="B58" s="37" t="s">
        <v>51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528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x14ac:dyDescent="0.25">
      <c r="A61" s="36" t="s">
        <v>277</v>
      </c>
      <c r="B61" s="37" t="s">
        <v>803</v>
      </c>
      <c r="C61" s="40">
        <v>15743.5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30649</v>
      </c>
      <c r="D63" s="169"/>
      <c r="E63" s="157">
        <v>395</v>
      </c>
      <c r="F63" s="169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31044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3:B63"/>
    <mergeCell ref="A64:E64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65.710937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151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1963</v>
      </c>
    </row>
    <row r="7" spans="1:10" x14ac:dyDescent="0.25">
      <c r="A7" t="s">
        <v>8</v>
      </c>
      <c r="C7" s="20">
        <v>318.7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46740.42</v>
      </c>
      <c r="F21" s="202"/>
      <c r="G21" s="202">
        <v>44177.95</v>
      </c>
      <c r="H21" s="202"/>
      <c r="I21" s="197">
        <f>SUM(E21-G21)</f>
        <v>2562.4700000000012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3030.29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19848.636000000002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5966.0640000000003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4206.84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3977.3759999999997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1835.712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1147.32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879.61200000000008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7266.36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11.800000000000002</v>
      </c>
      <c r="H38" s="199"/>
      <c r="I38" s="197">
        <f>I28+I29+I30+I31+I32+I33+I34+I35+I36+I37</f>
        <v>45127.920000000006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906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305</v>
      </c>
      <c r="B47" s="37" t="s">
        <v>367</v>
      </c>
      <c r="C47" s="38"/>
      <c r="D47" s="39">
        <v>790</v>
      </c>
      <c r="E47" s="38"/>
      <c r="F47" s="38"/>
    </row>
    <row r="48" spans="1:10" s="123" customFormat="1" ht="30" customHeight="1" x14ac:dyDescent="0.25">
      <c r="A48" s="36" t="s">
        <v>243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437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254</v>
      </c>
      <c r="B50" s="37" t="s">
        <v>613</v>
      </c>
      <c r="C50" s="38"/>
      <c r="D50" s="38"/>
      <c r="E50" s="39">
        <v>975</v>
      </c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218</v>
      </c>
      <c r="B52" s="37" t="s">
        <v>91</v>
      </c>
      <c r="C52" s="39">
        <v>790</v>
      </c>
      <c r="D52" s="38"/>
      <c r="E52" s="38"/>
      <c r="F52" s="38"/>
    </row>
    <row r="53" spans="1:6" s="123" customFormat="1" ht="30" customHeight="1" x14ac:dyDescent="0.25">
      <c r="A53" s="36" t="s">
        <v>218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219</v>
      </c>
      <c r="B54" s="37" t="s">
        <v>849</v>
      </c>
      <c r="C54" s="39">
        <v>790</v>
      </c>
      <c r="D54" s="38"/>
      <c r="E54" s="38"/>
      <c r="F54" s="38"/>
    </row>
    <row r="55" spans="1:6" s="123" customFormat="1" ht="30" customHeight="1" x14ac:dyDescent="0.25">
      <c r="A55" s="36" t="s">
        <v>315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329</v>
      </c>
      <c r="B56" s="37" t="s">
        <v>216</v>
      </c>
      <c r="C56" s="39">
        <v>197.5</v>
      </c>
      <c r="D56" s="38"/>
      <c r="E56" s="38"/>
      <c r="F56" s="38"/>
    </row>
    <row r="57" spans="1:6" s="123" customFormat="1" ht="30" customHeight="1" x14ac:dyDescent="0.25">
      <c r="A57" s="36" t="s">
        <v>331</v>
      </c>
      <c r="B57" s="37" t="s">
        <v>58</v>
      </c>
      <c r="C57" s="40">
        <v>1793.4</v>
      </c>
      <c r="D57" s="38"/>
      <c r="E57" s="38"/>
      <c r="F57" s="38"/>
    </row>
    <row r="58" spans="1:6" s="123" customFormat="1" ht="30" customHeight="1" x14ac:dyDescent="0.25">
      <c r="A58" s="36" t="s">
        <v>223</v>
      </c>
      <c r="B58" s="37" t="s">
        <v>216</v>
      </c>
      <c r="C58" s="40">
        <v>1382.5</v>
      </c>
      <c r="D58" s="38"/>
      <c r="E58" s="38"/>
      <c r="F58" s="38"/>
    </row>
    <row r="59" spans="1:6" s="123" customFormat="1" ht="30" customHeight="1" x14ac:dyDescent="0.25">
      <c r="A59" s="36" t="s">
        <v>495</v>
      </c>
      <c r="B59" s="37" t="s">
        <v>216</v>
      </c>
      <c r="C59" s="40">
        <v>1185</v>
      </c>
      <c r="D59" s="38"/>
      <c r="E59" s="38"/>
      <c r="F59" s="38"/>
    </row>
    <row r="60" spans="1:6" s="123" customFormat="1" ht="30" customHeight="1" x14ac:dyDescent="0.25">
      <c r="A60" s="36" t="s">
        <v>268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36" t="s">
        <v>410</v>
      </c>
      <c r="B61" s="37" t="s">
        <v>51</v>
      </c>
      <c r="C61" s="39">
        <v>197.5</v>
      </c>
      <c r="D61" s="38"/>
      <c r="E61" s="38"/>
      <c r="F61" s="38"/>
    </row>
    <row r="62" spans="1:6" s="123" customFormat="1" ht="30" customHeight="1" x14ac:dyDescent="0.25">
      <c r="A62" s="36" t="s">
        <v>846</v>
      </c>
      <c r="B62" s="37" t="s">
        <v>788</v>
      </c>
      <c r="C62" s="39">
        <v>801.3</v>
      </c>
      <c r="D62" s="38"/>
      <c r="E62" s="38"/>
      <c r="F62" s="38"/>
    </row>
    <row r="63" spans="1:6" s="123" customFormat="1" ht="30" customHeight="1" x14ac:dyDescent="0.25">
      <c r="A63" s="36" t="s">
        <v>528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36" t="s">
        <v>229</v>
      </c>
      <c r="B64" s="37" t="s">
        <v>216</v>
      </c>
      <c r="C64" s="40">
        <v>2765</v>
      </c>
      <c r="D64" s="38"/>
      <c r="E64" s="38"/>
      <c r="F64" s="38"/>
    </row>
    <row r="65" spans="1:6" s="123" customFormat="1" ht="30" customHeight="1" thickBot="1" x14ac:dyDescent="0.3">
      <c r="A65" s="36" t="s">
        <v>230</v>
      </c>
      <c r="B65" s="37" t="s">
        <v>216</v>
      </c>
      <c r="C65" s="40">
        <v>2765</v>
      </c>
      <c r="D65" s="38"/>
      <c r="E65" s="38"/>
      <c r="F65" s="38"/>
    </row>
    <row r="66" spans="1:6" s="123" customFormat="1" ht="30" customHeight="1" x14ac:dyDescent="0.25">
      <c r="A66" s="178" t="s">
        <v>52</v>
      </c>
      <c r="B66" s="178"/>
      <c r="C66" s="41">
        <v>19080.2</v>
      </c>
      <c r="D66" s="157">
        <v>790</v>
      </c>
      <c r="E66" s="157">
        <v>975</v>
      </c>
      <c r="F66" s="169"/>
    </row>
    <row r="67" spans="1:6" s="123" customFormat="1" ht="30" customHeight="1" x14ac:dyDescent="0.25">
      <c r="A67" s="194" t="s">
        <v>22</v>
      </c>
      <c r="B67" s="194"/>
      <c r="C67" s="194"/>
      <c r="D67" s="194"/>
      <c r="E67" s="194"/>
      <c r="F67" s="108">
        <v>20845.2</v>
      </c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0:F40"/>
    <mergeCell ref="A66:B66"/>
    <mergeCell ref="A67:E67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002060"/>
    <pageSetUpPr fitToPage="1"/>
  </sheetPr>
  <dimension ref="A1:J246"/>
  <sheetViews>
    <sheetView topLeftCell="A23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152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1964</v>
      </c>
    </row>
    <row r="7" spans="1:10" x14ac:dyDescent="0.25">
      <c r="A7" t="s">
        <v>8</v>
      </c>
      <c r="C7" s="20">
        <v>318.7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46740.58</v>
      </c>
      <c r="F21" s="202"/>
      <c r="G21" s="202">
        <v>32049.5</v>
      </c>
      <c r="H21" s="202"/>
      <c r="I21" s="197">
        <f>SUM(E21-G21)</f>
        <v>14691.080000000002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38851.980000000003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7"/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19848.636000000002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>G29*$C$7*12</f>
        <v>5966.0640000000003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4206.84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ref="I31:I37" si="0">G31*$C$7*12</f>
        <v>3977.3759999999997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1835.712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1147.32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879.61200000000008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7266.36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11.800000000000002</v>
      </c>
      <c r="H38" s="199"/>
      <c r="I38" s="197">
        <f>I28+I29+I30+I31+I32+I33+I34+I35+I36+I37</f>
        <v>45127.920000000006</v>
      </c>
      <c r="J38" s="197"/>
    </row>
    <row r="39" spans="1:10" ht="20.25" x14ac:dyDescent="0.3">
      <c r="A39" s="177" t="s">
        <v>41</v>
      </c>
      <c r="B39" s="177"/>
      <c r="C39" s="177"/>
      <c r="D39" s="177"/>
      <c r="E39" s="177"/>
      <c r="F39" s="177"/>
    </row>
    <row r="40" spans="1:10" x14ac:dyDescent="0.25">
      <c r="A40" s="31"/>
      <c r="B40" s="31"/>
      <c r="C40" s="31"/>
      <c r="D40" s="31"/>
      <c r="E40" s="31"/>
      <c r="F40" s="31"/>
    </row>
    <row r="41" spans="1:10" ht="18" x14ac:dyDescent="0.25">
      <c r="A41" s="32" t="s">
        <v>907</v>
      </c>
      <c r="B41" s="31"/>
      <c r="C41" s="31"/>
      <c r="D41" s="31"/>
      <c r="E41" s="31"/>
      <c r="F41" s="31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213</v>
      </c>
      <c r="B43" s="31"/>
      <c r="C43" s="31"/>
      <c r="D43" s="31"/>
      <c r="E43" s="31"/>
      <c r="F43" s="31"/>
    </row>
    <row r="44" spans="1:10" ht="15.75" thickBot="1" x14ac:dyDescent="0.3">
      <c r="A44" s="31"/>
      <c r="B44" s="31"/>
      <c r="C44" s="31"/>
      <c r="D44" s="31"/>
      <c r="E44" s="31"/>
      <c r="F44" s="31"/>
    </row>
    <row r="45" spans="1:10" ht="34.5" thickBot="1" x14ac:dyDescent="0.3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</row>
    <row r="46" spans="1:10" x14ac:dyDescent="0.25">
      <c r="A46" s="36" t="s">
        <v>291</v>
      </c>
      <c r="B46" s="37" t="s">
        <v>464</v>
      </c>
      <c r="C46" s="38"/>
      <c r="D46" s="38"/>
      <c r="E46" s="39">
        <v>906</v>
      </c>
      <c r="F46" s="38"/>
    </row>
    <row r="47" spans="1:10" x14ac:dyDescent="0.25">
      <c r="A47" s="36" t="s">
        <v>243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306</v>
      </c>
      <c r="B48" s="37" t="s">
        <v>326</v>
      </c>
      <c r="C48" s="38"/>
      <c r="D48" s="39">
        <v>395</v>
      </c>
      <c r="E48" s="38"/>
      <c r="F48" s="38"/>
    </row>
    <row r="49" spans="1:6" s="123" customFormat="1" ht="30" customHeight="1" x14ac:dyDescent="0.25">
      <c r="A49" s="36" t="s">
        <v>437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888</v>
      </c>
      <c r="B50" s="37" t="s">
        <v>908</v>
      </c>
      <c r="C50" s="38"/>
      <c r="D50" s="39">
        <v>395</v>
      </c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218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313</v>
      </c>
      <c r="B53" s="37" t="s">
        <v>908</v>
      </c>
      <c r="C53" s="38"/>
      <c r="D53" s="39">
        <v>395</v>
      </c>
      <c r="E53" s="38"/>
      <c r="F53" s="38"/>
    </row>
    <row r="54" spans="1:6" s="123" customFormat="1" ht="30" customHeight="1" x14ac:dyDescent="0.25">
      <c r="A54" s="36" t="s">
        <v>315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329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223</v>
      </c>
      <c r="B56" s="37" t="s">
        <v>216</v>
      </c>
      <c r="C56" s="40">
        <v>1382.5</v>
      </c>
      <c r="D56" s="38"/>
      <c r="E56" s="38"/>
      <c r="F56" s="38"/>
    </row>
    <row r="57" spans="1:6" s="123" customFormat="1" ht="30" customHeight="1" x14ac:dyDescent="0.25">
      <c r="A57" s="36" t="s">
        <v>495</v>
      </c>
      <c r="B57" s="37" t="s">
        <v>216</v>
      </c>
      <c r="C57" s="40">
        <v>1185</v>
      </c>
      <c r="D57" s="38"/>
      <c r="E57" s="38"/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410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576</v>
      </c>
      <c r="B60" s="37" t="s">
        <v>50</v>
      </c>
      <c r="C60" s="38"/>
      <c r="D60" s="38"/>
      <c r="E60" s="40">
        <v>1107</v>
      </c>
      <c r="F60" s="38"/>
    </row>
    <row r="61" spans="1:6" s="123" customFormat="1" ht="30" customHeight="1" x14ac:dyDescent="0.25">
      <c r="A61" s="36" t="s">
        <v>528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230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14905.5</v>
      </c>
      <c r="D64" s="41">
        <v>1185</v>
      </c>
      <c r="E64" s="41">
        <v>2013</v>
      </c>
      <c r="F64" s="169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18103.5</v>
      </c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39:F39"/>
    <mergeCell ref="A64:B64"/>
    <mergeCell ref="A65:E65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002060"/>
    <pageSetUpPr fitToPage="1"/>
  </sheetPr>
  <dimension ref="A1:J246"/>
  <sheetViews>
    <sheetView topLeftCell="A23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211</v>
      </c>
      <c r="D2" s="206"/>
      <c r="E2" s="206"/>
      <c r="F2" s="206"/>
      <c r="G2" s="1" t="s">
        <v>3</v>
      </c>
      <c r="H2" s="206" t="s">
        <v>153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319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36666.06</v>
      </c>
      <c r="F21" s="202"/>
      <c r="G21" s="202">
        <v>28256.240000000002</v>
      </c>
      <c r="H21" s="202"/>
      <c r="I21" s="197">
        <f>SUM(E21-G21)</f>
        <v>8409.8199999999961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29950.22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19140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4210.8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382.8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1837.44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1148.4000000000001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880.44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7234.92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34834.799999999996</v>
      </c>
      <c r="J38" s="197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68" t="s">
        <v>41</v>
      </c>
      <c r="B41" s="172"/>
      <c r="C41" s="172"/>
      <c r="D41" s="172"/>
      <c r="E41" s="172"/>
      <c r="F41" s="172"/>
      <c r="G41" s="172"/>
    </row>
    <row r="42" spans="1:10" ht="18" x14ac:dyDescent="0.25">
      <c r="A42" s="32" t="s">
        <v>909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243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437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30" customHeight="1" x14ac:dyDescent="0.25">
      <c r="A49" s="36" t="s">
        <v>441</v>
      </c>
      <c r="B49" s="37" t="s">
        <v>216</v>
      </c>
      <c r="C49" s="39">
        <v>275.5</v>
      </c>
      <c r="D49" s="38"/>
      <c r="E49" s="38"/>
      <c r="F49" s="38"/>
    </row>
    <row r="50" spans="1:6" s="123" customFormat="1" ht="30" customHeight="1" x14ac:dyDescent="0.25">
      <c r="A50" s="36" t="s">
        <v>218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315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263</v>
      </c>
      <c r="B52" s="37" t="s">
        <v>216</v>
      </c>
      <c r="C52" s="40">
        <v>1382.5</v>
      </c>
      <c r="D52" s="38"/>
      <c r="E52" s="38"/>
      <c r="F52" s="38"/>
    </row>
    <row r="53" spans="1:6" s="123" customFormat="1" ht="30" customHeight="1" x14ac:dyDescent="0.25">
      <c r="A53" s="36" t="s">
        <v>329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495</v>
      </c>
      <c r="B54" s="37" t="s">
        <v>216</v>
      </c>
      <c r="C54" s="40">
        <v>1185</v>
      </c>
      <c r="D54" s="38"/>
      <c r="E54" s="38"/>
      <c r="F54" s="38"/>
    </row>
    <row r="55" spans="1:6" s="123" customFormat="1" ht="30" customHeight="1" x14ac:dyDescent="0.25">
      <c r="A55" s="36" t="s">
        <v>268</v>
      </c>
      <c r="B55" s="37" t="s">
        <v>216</v>
      </c>
      <c r="C55" s="40">
        <v>2370</v>
      </c>
      <c r="D55" s="38"/>
      <c r="E55" s="38"/>
      <c r="F55" s="38"/>
    </row>
    <row r="56" spans="1:6" s="123" customFormat="1" ht="30" customHeight="1" x14ac:dyDescent="0.25">
      <c r="A56" s="36" t="s">
        <v>410</v>
      </c>
      <c r="B56" s="37" t="s">
        <v>51</v>
      </c>
      <c r="C56" s="39">
        <v>197.5</v>
      </c>
      <c r="D56" s="38"/>
      <c r="E56" s="38"/>
      <c r="F56" s="38"/>
    </row>
    <row r="57" spans="1:6" s="123" customFormat="1" ht="30" customHeight="1" x14ac:dyDescent="0.25">
      <c r="A57" s="36" t="s">
        <v>528</v>
      </c>
      <c r="B57" s="37" t="s">
        <v>216</v>
      </c>
      <c r="C57" s="40">
        <v>2765</v>
      </c>
      <c r="D57" s="38"/>
      <c r="E57" s="38"/>
      <c r="F57" s="38"/>
    </row>
    <row r="58" spans="1:6" s="123" customFormat="1" ht="30" customHeight="1" x14ac:dyDescent="0.25">
      <c r="A58" s="36" t="s">
        <v>229</v>
      </c>
      <c r="B58" s="37" t="s">
        <v>216</v>
      </c>
      <c r="C58" s="40">
        <v>2765</v>
      </c>
      <c r="D58" s="38"/>
      <c r="E58" s="38"/>
      <c r="F58" s="38"/>
    </row>
    <row r="59" spans="1:6" s="123" customFormat="1" ht="30" customHeight="1" thickBot="1" x14ac:dyDescent="0.3">
      <c r="A59" s="36" t="s">
        <v>230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x14ac:dyDescent="0.25">
      <c r="A60" s="178" t="s">
        <v>52</v>
      </c>
      <c r="B60" s="178"/>
      <c r="C60" s="41">
        <v>14905.5</v>
      </c>
      <c r="D60" s="169"/>
      <c r="E60" s="169"/>
      <c r="F60" s="169"/>
    </row>
    <row r="61" spans="1:6" s="123" customFormat="1" ht="30" customHeight="1" x14ac:dyDescent="0.25">
      <c r="A61" s="194" t="s">
        <v>22</v>
      </c>
      <c r="B61" s="194"/>
      <c r="C61" s="194"/>
      <c r="D61" s="194"/>
      <c r="E61" s="194"/>
      <c r="F61" s="108">
        <v>14905.5</v>
      </c>
    </row>
    <row r="62" spans="1:6" s="123" customFormat="1" ht="30" customHeight="1" x14ac:dyDescent="0.25">
      <c r="A62" s="31"/>
      <c r="B62" s="31"/>
      <c r="C62" s="31"/>
      <c r="D62" s="31"/>
      <c r="E62" s="31"/>
      <c r="F62" s="31"/>
    </row>
    <row r="63" spans="1:6" s="123" customFormat="1" ht="30" customHeight="1" x14ac:dyDescent="0.25">
      <c r="A63" s="36" t="s">
        <v>437</v>
      </c>
      <c r="B63" s="37" t="s">
        <v>216</v>
      </c>
      <c r="C63" s="39">
        <v>197.5</v>
      </c>
      <c r="D63" s="38"/>
      <c r="E63" s="38"/>
      <c r="F63" s="38"/>
    </row>
    <row r="64" spans="1:6" s="123" customFormat="1" ht="30" customHeight="1" x14ac:dyDescent="0.25">
      <c r="A64" s="36" t="s">
        <v>441</v>
      </c>
      <c r="B64" s="37" t="s">
        <v>216</v>
      </c>
      <c r="C64" s="39">
        <v>275.5</v>
      </c>
      <c r="D64" s="38"/>
      <c r="E64" s="38"/>
      <c r="F64" s="38"/>
    </row>
    <row r="65" spans="1:6" s="123" customFormat="1" ht="30" customHeight="1" x14ac:dyDescent="0.25">
      <c r="A65" s="36" t="s">
        <v>218</v>
      </c>
      <c r="B65" s="37" t="s">
        <v>216</v>
      </c>
      <c r="C65" s="39">
        <v>197.5</v>
      </c>
      <c r="D65" s="38"/>
      <c r="E65" s="38"/>
      <c r="F65" s="38"/>
    </row>
    <row r="66" spans="1:6" s="123" customFormat="1" ht="30" customHeight="1" x14ac:dyDescent="0.25">
      <c r="A66" s="36" t="s">
        <v>315</v>
      </c>
      <c r="B66" s="37" t="s">
        <v>216</v>
      </c>
      <c r="C66" s="39">
        <v>197.5</v>
      </c>
      <c r="D66" s="38"/>
      <c r="E66" s="38"/>
      <c r="F66" s="38"/>
    </row>
    <row r="67" spans="1:6" s="123" customFormat="1" ht="30" customHeight="1" x14ac:dyDescent="0.25">
      <c r="A67" s="36" t="s">
        <v>263</v>
      </c>
      <c r="B67" s="37" t="s">
        <v>216</v>
      </c>
      <c r="C67" s="40">
        <v>1382.5</v>
      </c>
      <c r="D67" s="38"/>
      <c r="E67" s="38"/>
      <c r="F67" s="38"/>
    </row>
    <row r="68" spans="1:6" s="123" customFormat="1" ht="30" customHeight="1" x14ac:dyDescent="0.25">
      <c r="A68" s="36" t="s">
        <v>329</v>
      </c>
      <c r="B68" s="37" t="s">
        <v>216</v>
      </c>
      <c r="C68" s="39">
        <v>197.5</v>
      </c>
      <c r="D68" s="38"/>
      <c r="E68" s="38"/>
      <c r="F68" s="38"/>
    </row>
    <row r="69" spans="1:6" s="123" customFormat="1" ht="30" customHeight="1" x14ac:dyDescent="0.25">
      <c r="A69" s="36" t="s">
        <v>495</v>
      </c>
      <c r="B69" s="37" t="s">
        <v>216</v>
      </c>
      <c r="C69" s="40">
        <v>1185</v>
      </c>
      <c r="D69" s="38"/>
      <c r="E69" s="38"/>
      <c r="F69" s="38"/>
    </row>
    <row r="70" spans="1:6" s="123" customFormat="1" ht="30" customHeight="1" x14ac:dyDescent="0.25">
      <c r="A70" s="36" t="s">
        <v>268</v>
      </c>
      <c r="B70" s="37" t="s">
        <v>216</v>
      </c>
      <c r="C70" s="40">
        <v>2370</v>
      </c>
      <c r="D70" s="38"/>
      <c r="E70" s="38"/>
      <c r="F70" s="38"/>
    </row>
    <row r="71" spans="1:6" s="123" customFormat="1" ht="30" customHeight="1" x14ac:dyDescent="0.25">
      <c r="A71" s="36" t="s">
        <v>410</v>
      </c>
      <c r="B71" s="37" t="s">
        <v>51</v>
      </c>
      <c r="C71" s="39">
        <v>197.5</v>
      </c>
      <c r="D71" s="38"/>
      <c r="E71" s="38"/>
      <c r="F71" s="38"/>
    </row>
    <row r="72" spans="1:6" s="123" customFormat="1" ht="30" customHeight="1" x14ac:dyDescent="0.25">
      <c r="A72" s="36" t="s">
        <v>528</v>
      </c>
      <c r="B72" s="37" t="s">
        <v>216</v>
      </c>
      <c r="C72" s="40">
        <v>2765</v>
      </c>
      <c r="D72" s="38"/>
      <c r="E72" s="38"/>
      <c r="F72" s="38"/>
    </row>
    <row r="73" spans="1:6" s="123" customFormat="1" ht="30" customHeight="1" x14ac:dyDescent="0.25">
      <c r="A73" s="36" t="s">
        <v>229</v>
      </c>
      <c r="B73" s="37" t="s">
        <v>216</v>
      </c>
      <c r="C73" s="40">
        <v>2765</v>
      </c>
      <c r="D73" s="38"/>
      <c r="E73" s="38"/>
      <c r="F73" s="38"/>
    </row>
    <row r="74" spans="1:6" s="123" customFormat="1" ht="30" customHeight="1" thickBot="1" x14ac:dyDescent="0.3">
      <c r="A74" s="36" t="s">
        <v>230</v>
      </c>
      <c r="B74" s="37" t="s">
        <v>216</v>
      </c>
      <c r="C74" s="40">
        <v>2765</v>
      </c>
      <c r="D74" s="38"/>
      <c r="E74" s="38"/>
      <c r="F74" s="38"/>
    </row>
    <row r="75" spans="1:6" s="123" customFormat="1" ht="30" customHeight="1" x14ac:dyDescent="0.25">
      <c r="A75" s="178" t="s">
        <v>52</v>
      </c>
      <c r="B75" s="178"/>
      <c r="C75" s="41">
        <v>14905.5</v>
      </c>
      <c r="D75" s="169"/>
      <c r="E75" s="169"/>
      <c r="F75" s="169"/>
    </row>
    <row r="76" spans="1:6" s="123" customFormat="1" ht="30" customHeight="1" x14ac:dyDescent="0.25">
      <c r="A76" s="194" t="s">
        <v>22</v>
      </c>
      <c r="B76" s="194"/>
      <c r="C76" s="194"/>
      <c r="D76" s="194"/>
      <c r="E76" s="194"/>
      <c r="F76" s="108">
        <v>14905.5</v>
      </c>
    </row>
    <row r="77" spans="1:6" s="123" customFormat="1" ht="30" customHeight="1" x14ac:dyDescent="0.25">
      <c r="A77" s="31"/>
      <c r="B77" s="31"/>
      <c r="C77" s="31"/>
      <c r="D77" s="31"/>
      <c r="E77" s="31"/>
      <c r="F77" s="31"/>
    </row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5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75:B75"/>
    <mergeCell ref="A76:E76"/>
    <mergeCell ref="A60:B60"/>
    <mergeCell ref="A61:E61"/>
    <mergeCell ref="B34:E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J246"/>
  <sheetViews>
    <sheetView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28515625" customWidth="1"/>
    <col min="7" max="7" width="8.7109375" customWidth="1"/>
    <col min="8" max="8" width="4.140625" customWidth="1"/>
    <col min="9" max="9" width="8.7109375" customWidth="1"/>
    <col min="10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70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1970</v>
      </c>
    </row>
    <row r="7" spans="1:10" x14ac:dyDescent="0.25">
      <c r="A7" t="s">
        <v>8</v>
      </c>
      <c r="C7" s="20">
        <v>494.4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43709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4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57152.6</v>
      </c>
      <c r="F21" s="202"/>
      <c r="G21" s="202">
        <v>50357.36</v>
      </c>
      <c r="H21" s="202"/>
      <c r="I21" s="197">
        <f>SUM(E21-G21)</f>
        <v>6795.239999999998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14842.46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4.54</v>
      </c>
      <c r="H28" s="199"/>
      <c r="I28" s="197">
        <f>G28*$C$7*12</f>
        <v>26934.912</v>
      </c>
      <c r="J28" s="197"/>
    </row>
    <row r="29" spans="1:10" ht="45" customHeight="1" x14ac:dyDescent="0.25">
      <c r="A29" s="30">
        <v>2</v>
      </c>
      <c r="B29" s="195" t="s">
        <v>71</v>
      </c>
      <c r="C29" s="195"/>
      <c r="D29" s="195"/>
      <c r="E29" s="195"/>
      <c r="F29" s="113" t="s">
        <v>14</v>
      </c>
      <c r="G29" s="199">
        <v>0.47</v>
      </c>
      <c r="H29" s="199"/>
      <c r="I29" s="197">
        <f>G29*$C$7*12</f>
        <v>2788.4159999999997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6526.08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0.105</v>
      </c>
      <c r="H31" s="196"/>
      <c r="I31" s="197">
        <f t="shared" ref="I31:I37" si="0">G31*$C$7*12</f>
        <v>622.94399999999996</v>
      </c>
      <c r="J31" s="197"/>
    </row>
    <row r="32" spans="1:10" ht="25.15" customHeight="1" x14ac:dyDescent="0.25">
      <c r="A32" s="30">
        <v>5</v>
      </c>
      <c r="B32" s="218" t="s">
        <v>33</v>
      </c>
      <c r="C32" s="219"/>
      <c r="D32" s="219"/>
      <c r="E32" s="220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2847.7439999999997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1779.84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1364.5440000000001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1.87</v>
      </c>
      <c r="H37" s="196"/>
      <c r="I37" s="197">
        <f t="shared" si="0"/>
        <v>11094.335999999999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9.0950000000000006</v>
      </c>
      <c r="H38" s="199"/>
      <c r="I38" s="197">
        <f>I28+I29+I30+I31+I32+I33+I34+I35+I36+I37</f>
        <v>53958.816000000006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561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45.7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562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437</v>
      </c>
      <c r="B48" s="37" t="s">
        <v>216</v>
      </c>
      <c r="C48" s="39">
        <v>395</v>
      </c>
      <c r="D48" s="38"/>
      <c r="E48" s="38"/>
      <c r="F48" s="38"/>
    </row>
    <row r="49" spans="1:6" s="123" customFormat="1" ht="30" customHeight="1" x14ac:dyDescent="0.25">
      <c r="A49" s="36" t="s">
        <v>254</v>
      </c>
      <c r="B49" s="37" t="s">
        <v>216</v>
      </c>
      <c r="C49" s="39">
        <v>395</v>
      </c>
      <c r="D49" s="38"/>
      <c r="E49" s="38"/>
      <c r="F49" s="38"/>
    </row>
    <row r="50" spans="1:6" s="123" customFormat="1" ht="30" customHeight="1" x14ac:dyDescent="0.25">
      <c r="A50" s="36" t="s">
        <v>441</v>
      </c>
      <c r="B50" s="37" t="s">
        <v>216</v>
      </c>
      <c r="C50" s="39">
        <v>551</v>
      </c>
      <c r="D50" s="38"/>
      <c r="E50" s="38"/>
      <c r="F50" s="38"/>
    </row>
    <row r="51" spans="1:6" s="123" customFormat="1" ht="30" customHeight="1" x14ac:dyDescent="0.25">
      <c r="A51" s="36" t="s">
        <v>218</v>
      </c>
      <c r="B51" s="37" t="s">
        <v>216</v>
      </c>
      <c r="C51" s="39">
        <v>395</v>
      </c>
      <c r="D51" s="38"/>
      <c r="E51" s="38"/>
      <c r="F51" s="38"/>
    </row>
    <row r="52" spans="1:6" s="123" customFormat="1" ht="30" customHeight="1" x14ac:dyDescent="0.25">
      <c r="A52" s="36" t="s">
        <v>260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484</v>
      </c>
      <c r="B53" s="37" t="s">
        <v>216</v>
      </c>
      <c r="C53" s="39">
        <v>395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6" s="123" customFormat="1" ht="30" customHeight="1" x14ac:dyDescent="0.25">
      <c r="A55" s="36" t="s">
        <v>265</v>
      </c>
      <c r="B55" s="37" t="s">
        <v>216</v>
      </c>
      <c r="C55" s="40">
        <v>1975</v>
      </c>
      <c r="D55" s="38"/>
      <c r="E55" s="38"/>
      <c r="F55" s="38"/>
    </row>
    <row r="56" spans="1:6" s="123" customFormat="1" ht="30" customHeight="1" x14ac:dyDescent="0.25">
      <c r="A56" s="36" t="s">
        <v>407</v>
      </c>
      <c r="B56" s="37" t="s">
        <v>294</v>
      </c>
      <c r="C56" s="38"/>
      <c r="D56" s="38"/>
      <c r="E56" s="39">
        <v>790</v>
      </c>
      <c r="F56" s="38"/>
    </row>
    <row r="57" spans="1:6" s="123" customFormat="1" ht="30" customHeight="1" x14ac:dyDescent="0.25">
      <c r="A57" s="36" t="s">
        <v>447</v>
      </c>
      <c r="B57" s="37" t="s">
        <v>294</v>
      </c>
      <c r="C57" s="38"/>
      <c r="D57" s="38"/>
      <c r="E57" s="39">
        <v>395</v>
      </c>
      <c r="F57" s="38"/>
    </row>
    <row r="58" spans="1:6" s="123" customFormat="1" ht="30" customHeight="1" x14ac:dyDescent="0.25">
      <c r="A58" s="36" t="s">
        <v>268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563</v>
      </c>
      <c r="B59" s="37" t="s">
        <v>51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272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36" t="s">
        <v>276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16958.5</v>
      </c>
      <c r="D63" s="153"/>
      <c r="E63" s="41">
        <v>1185</v>
      </c>
      <c r="F63" s="153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18143.5</v>
      </c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154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1958</v>
      </c>
    </row>
    <row r="7" spans="1:10" x14ac:dyDescent="0.25">
      <c r="A7" t="s">
        <v>8</v>
      </c>
      <c r="C7" s="20">
        <v>323.8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37275.96</v>
      </c>
      <c r="F21" s="202"/>
      <c r="G21" s="202">
        <v>28107.34</v>
      </c>
      <c r="H21" s="202"/>
      <c r="I21" s="197">
        <f>SUM(E21-G21)</f>
        <v>9168.619999999999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31145.42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19428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4274.1600000000008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388.56000000000006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1865.0880000000002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1165.68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893.6880000000001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7343.7839999999997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35358.959999999999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910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509</v>
      </c>
      <c r="B48" s="37" t="s">
        <v>50</v>
      </c>
      <c r="C48" s="38"/>
      <c r="D48" s="38"/>
      <c r="E48" s="40">
        <v>1040</v>
      </c>
      <c r="F48" s="38"/>
    </row>
    <row r="49" spans="1:6" s="123" customFormat="1" ht="30" customHeight="1" x14ac:dyDescent="0.25">
      <c r="A49" s="36" t="s">
        <v>243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437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609</v>
      </c>
      <c r="B51" s="37" t="s">
        <v>50</v>
      </c>
      <c r="C51" s="38"/>
      <c r="D51" s="38"/>
      <c r="E51" s="40">
        <v>1095</v>
      </c>
      <c r="F51" s="38"/>
    </row>
    <row r="52" spans="1:6" s="123" customFormat="1" ht="30" customHeight="1" x14ac:dyDescent="0.25">
      <c r="A52" s="36" t="s">
        <v>441</v>
      </c>
      <c r="B52" s="37" t="s">
        <v>216</v>
      </c>
      <c r="C52" s="39">
        <v>275.5</v>
      </c>
      <c r="D52" s="38"/>
      <c r="E52" s="38"/>
      <c r="F52" s="38"/>
    </row>
    <row r="53" spans="1:6" s="123" customFormat="1" ht="30" customHeight="1" x14ac:dyDescent="0.25">
      <c r="A53" s="36" t="s">
        <v>218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315</v>
      </c>
      <c r="B54" s="37" t="s">
        <v>216</v>
      </c>
      <c r="C54" s="39">
        <v>197.5</v>
      </c>
      <c r="D54" s="38"/>
      <c r="E54" s="38"/>
      <c r="F54" s="38"/>
    </row>
    <row r="55" spans="1:6" s="123" customFormat="1" ht="30" customHeight="1" x14ac:dyDescent="0.25">
      <c r="A55" s="36" t="s">
        <v>329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444</v>
      </c>
      <c r="B56" s="37" t="s">
        <v>911</v>
      </c>
      <c r="C56" s="39">
        <v>410</v>
      </c>
      <c r="D56" s="38"/>
      <c r="E56" s="38"/>
      <c r="F56" s="38"/>
    </row>
    <row r="57" spans="1:6" s="123" customFormat="1" ht="30" customHeight="1" x14ac:dyDescent="0.25">
      <c r="A57" s="36" t="s">
        <v>223</v>
      </c>
      <c r="B57" s="37" t="s">
        <v>216</v>
      </c>
      <c r="C57" s="40">
        <v>1382.5</v>
      </c>
      <c r="D57" s="38"/>
      <c r="E57" s="38"/>
      <c r="F57" s="38"/>
    </row>
    <row r="58" spans="1:6" s="123" customFormat="1" ht="30" customHeight="1" x14ac:dyDescent="0.25">
      <c r="A58" s="36" t="s">
        <v>495</v>
      </c>
      <c r="B58" s="37" t="s">
        <v>216</v>
      </c>
      <c r="C58" s="40">
        <v>1185</v>
      </c>
      <c r="D58" s="38"/>
      <c r="E58" s="38"/>
      <c r="F58" s="38"/>
    </row>
    <row r="59" spans="1:6" s="123" customFormat="1" ht="30" customHeight="1" x14ac:dyDescent="0.25">
      <c r="A59" s="36" t="s">
        <v>268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410</v>
      </c>
      <c r="B60" s="37" t="s">
        <v>51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528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36" t="s">
        <v>229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thickBot="1" x14ac:dyDescent="0.3">
      <c r="A63" s="36" t="s">
        <v>230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178" t="s">
        <v>52</v>
      </c>
      <c r="B64" s="178"/>
      <c r="C64" s="41">
        <v>15315.5</v>
      </c>
      <c r="D64" s="169"/>
      <c r="E64" s="41">
        <v>2135</v>
      </c>
      <c r="F64" s="169"/>
    </row>
    <row r="65" spans="1:6" s="123" customFormat="1" ht="30" customHeight="1" x14ac:dyDescent="0.25">
      <c r="A65" s="194" t="s">
        <v>22</v>
      </c>
      <c r="B65" s="194"/>
      <c r="C65" s="194"/>
      <c r="D65" s="194"/>
      <c r="E65" s="194"/>
      <c r="F65" s="108">
        <v>17450.5</v>
      </c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  <mergeCell ref="A41:F41"/>
    <mergeCell ref="A64:B64"/>
    <mergeCell ref="A65:E65"/>
    <mergeCell ref="B34:E34"/>
    <mergeCell ref="G34:H34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8.7109375" customWidth="1"/>
    <col min="10" max="10" width="10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231</v>
      </c>
      <c r="D2" s="206"/>
      <c r="E2" s="206"/>
      <c r="F2" s="206"/>
      <c r="G2" s="1" t="s">
        <v>3</v>
      </c>
      <c r="H2" s="206" t="s">
        <v>155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324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37299.040000000001</v>
      </c>
      <c r="F21" s="202"/>
      <c r="G21" s="202">
        <v>38002.769999999997</v>
      </c>
      <c r="H21" s="202"/>
      <c r="I21" s="197">
        <f>E21-G21</f>
        <v>-703.72999999999593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37299.040000000001</v>
      </c>
      <c r="F23" s="197"/>
      <c r="G23" s="197">
        <f>G21+G22</f>
        <v>38002.769999999997</v>
      </c>
      <c r="H23" s="197"/>
      <c r="I23" s="197">
        <f>I21+I22</f>
        <v>-703.72999999999593</v>
      </c>
      <c r="J23" s="197"/>
    </row>
    <row r="24" spans="1:10" ht="18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1499.73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19440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4276.8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388.79999999999995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1866.2399999999998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1166.4000000000001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894.24000000000012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7348.32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35380.800000000003</v>
      </c>
      <c r="J38" s="197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912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242</v>
      </c>
      <c r="B48" s="37" t="s">
        <v>863</v>
      </c>
      <c r="C48" s="39">
        <v>890</v>
      </c>
      <c r="D48" s="38"/>
      <c r="E48" s="38"/>
      <c r="F48" s="38"/>
    </row>
    <row r="49" spans="1:6" s="123" customFormat="1" ht="30" customHeight="1" x14ac:dyDescent="0.25">
      <c r="A49" s="36" t="s">
        <v>243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437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441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218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315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325</v>
      </c>
      <c r="B54" s="37" t="s">
        <v>294</v>
      </c>
      <c r="C54" s="38"/>
      <c r="D54" s="38"/>
      <c r="E54" s="39">
        <v>508</v>
      </c>
      <c r="F54" s="38"/>
    </row>
    <row r="55" spans="1:6" s="123" customFormat="1" ht="30" customHeight="1" x14ac:dyDescent="0.25">
      <c r="A55" s="36" t="s">
        <v>329</v>
      </c>
      <c r="B55" s="37" t="s">
        <v>216</v>
      </c>
      <c r="C55" s="39">
        <v>197.5</v>
      </c>
      <c r="D55" s="38"/>
      <c r="E55" s="38"/>
      <c r="F55" s="38"/>
    </row>
    <row r="56" spans="1:6" s="123" customFormat="1" ht="30" customHeight="1" x14ac:dyDescent="0.25">
      <c r="A56" s="36" t="s">
        <v>264</v>
      </c>
      <c r="B56" s="37" t="s">
        <v>58</v>
      </c>
      <c r="C56" s="40">
        <v>1094.2</v>
      </c>
      <c r="D56" s="38"/>
      <c r="E56" s="38"/>
      <c r="F56" s="38"/>
    </row>
    <row r="57" spans="1:6" s="123" customFormat="1" ht="30" customHeight="1" x14ac:dyDescent="0.25">
      <c r="A57" s="36" t="s">
        <v>264</v>
      </c>
      <c r="B57" s="37" t="s">
        <v>49</v>
      </c>
      <c r="C57" s="38"/>
      <c r="D57" s="38"/>
      <c r="E57" s="39">
        <v>477</v>
      </c>
      <c r="F57" s="38"/>
    </row>
    <row r="58" spans="1:6" s="123" customFormat="1" ht="30" customHeight="1" x14ac:dyDescent="0.25">
      <c r="A58" s="36" t="s">
        <v>223</v>
      </c>
      <c r="B58" s="37" t="s">
        <v>216</v>
      </c>
      <c r="C58" s="40">
        <v>1382.5</v>
      </c>
      <c r="D58" s="38"/>
      <c r="E58" s="38"/>
      <c r="F58" s="38"/>
    </row>
    <row r="59" spans="1:6" s="123" customFormat="1" ht="30" customHeight="1" x14ac:dyDescent="0.25">
      <c r="A59" s="36" t="s">
        <v>495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268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36" t="s">
        <v>410</v>
      </c>
      <c r="B61" s="37" t="s">
        <v>51</v>
      </c>
      <c r="C61" s="39">
        <v>197.5</v>
      </c>
      <c r="D61" s="38"/>
      <c r="E61" s="38"/>
      <c r="F61" s="38"/>
    </row>
    <row r="62" spans="1:6" s="123" customFormat="1" ht="30" customHeight="1" x14ac:dyDescent="0.25">
      <c r="A62" s="36" t="s">
        <v>528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36" t="s">
        <v>229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thickBot="1" x14ac:dyDescent="0.3">
      <c r="A64" s="36" t="s">
        <v>230</v>
      </c>
      <c r="B64" s="37" t="s">
        <v>216</v>
      </c>
      <c r="C64" s="40">
        <v>2765</v>
      </c>
      <c r="D64" s="38"/>
      <c r="E64" s="38"/>
      <c r="F64" s="38"/>
    </row>
    <row r="65" spans="1:6" s="123" customFormat="1" ht="30" customHeight="1" x14ac:dyDescent="0.25">
      <c r="A65" s="178" t="s">
        <v>52</v>
      </c>
      <c r="B65" s="178"/>
      <c r="C65" s="41">
        <v>18074.7</v>
      </c>
      <c r="D65" s="169"/>
      <c r="E65" s="157">
        <v>985</v>
      </c>
      <c r="F65" s="169"/>
    </row>
    <row r="66" spans="1:6" s="123" customFormat="1" ht="30" customHeight="1" x14ac:dyDescent="0.25">
      <c r="A66" s="194" t="s">
        <v>22</v>
      </c>
      <c r="B66" s="194"/>
      <c r="C66" s="194"/>
      <c r="D66" s="194"/>
      <c r="E66" s="194"/>
      <c r="F66" s="108">
        <v>19059.7</v>
      </c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1:F41"/>
    <mergeCell ref="A65:B65"/>
    <mergeCell ref="A66:E66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6" firstPageNumber="0" fitToHeight="3" orientation="landscape" horizontalDpi="300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002060"/>
    <pageSetUpPr fitToPage="1"/>
  </sheetPr>
  <dimension ref="A1:J246"/>
  <sheetViews>
    <sheetView topLeftCell="B28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8.7109375" customWidth="1"/>
    <col min="10" max="10" width="11.28515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156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323.10000000000002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45247.02</v>
      </c>
      <c r="F21" s="202"/>
      <c r="G21" s="202">
        <v>46559.65</v>
      </c>
      <c r="H21" s="202"/>
      <c r="I21" s="197">
        <f>SUM(E21-G21)</f>
        <v>-1312.6300000000047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18848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20122.668000000005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 t="shared" ref="I29:I37" si="0">G29*$C$7*12</f>
        <v>6048.4320000000007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4264.920000000001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si="0"/>
        <v>4032.2880000000005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1861.056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1163.1600000000001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891.75600000000009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7366.68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45750.960000000006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31"/>
      <c r="B40" s="177" t="s">
        <v>41</v>
      </c>
      <c r="C40" s="177"/>
      <c r="D40" s="177"/>
      <c r="E40" s="177"/>
      <c r="F40" s="177"/>
      <c r="G40" s="177"/>
    </row>
    <row r="41" spans="1:10" x14ac:dyDescent="0.25">
      <c r="A41" s="123"/>
      <c r="B41" s="31"/>
      <c r="C41" s="31"/>
      <c r="D41" s="31"/>
      <c r="E41" s="31"/>
      <c r="F41" s="31"/>
      <c r="G41" s="31"/>
    </row>
    <row r="42" spans="1:10" ht="18" x14ac:dyDescent="0.25">
      <c r="A42" s="123"/>
      <c r="B42" s="32" t="s">
        <v>913</v>
      </c>
      <c r="C42" s="31"/>
      <c r="D42" s="31"/>
      <c r="E42" s="31"/>
      <c r="F42" s="31"/>
      <c r="G42" s="31"/>
    </row>
    <row r="43" spans="1:10" x14ac:dyDescent="0.25">
      <c r="A43" s="58"/>
      <c r="B43" s="31"/>
      <c r="C43" s="31"/>
      <c r="D43" s="31"/>
      <c r="E43" s="31"/>
      <c r="F43" s="31"/>
      <c r="G43" s="31"/>
    </row>
    <row r="44" spans="1:10" ht="18" x14ac:dyDescent="0.25">
      <c r="A44" s="123"/>
      <c r="B44" s="32" t="s">
        <v>213</v>
      </c>
      <c r="C44" s="31"/>
      <c r="D44" s="31"/>
      <c r="E44" s="31"/>
      <c r="F44" s="31"/>
      <c r="G44" s="31"/>
    </row>
    <row r="45" spans="1:10" ht="15.75" thickBot="1" x14ac:dyDescent="0.3">
      <c r="A45" s="123"/>
      <c r="B45" s="31"/>
      <c r="C45" s="31"/>
      <c r="D45" s="31"/>
      <c r="E45" s="31"/>
      <c r="F45" s="31"/>
      <c r="G45" s="31"/>
    </row>
    <row r="46" spans="1:10" ht="68.25" thickBot="1" x14ac:dyDescent="0.3">
      <c r="A46" s="123"/>
      <c r="B46" s="33" t="s">
        <v>42</v>
      </c>
      <c r="C46" s="34" t="s">
        <v>43</v>
      </c>
      <c r="D46" s="34" t="s">
        <v>44</v>
      </c>
      <c r="E46" s="34" t="s">
        <v>45</v>
      </c>
      <c r="F46" s="34" t="s">
        <v>46</v>
      </c>
      <c r="G46" s="35" t="s">
        <v>47</v>
      </c>
    </row>
    <row r="47" spans="1:10" x14ac:dyDescent="0.25">
      <c r="A47" s="123"/>
      <c r="B47" s="36" t="s">
        <v>373</v>
      </c>
      <c r="C47" s="37" t="s">
        <v>49</v>
      </c>
      <c r="D47" s="38"/>
      <c r="E47" s="38"/>
      <c r="F47" s="39">
        <v>395</v>
      </c>
      <c r="G47" s="38"/>
    </row>
    <row r="48" spans="1:10" s="123" customFormat="1" ht="30" customHeight="1" x14ac:dyDescent="0.25">
      <c r="B48" s="36" t="s">
        <v>243</v>
      </c>
      <c r="C48" s="37" t="s">
        <v>48</v>
      </c>
      <c r="D48" s="39">
        <v>410</v>
      </c>
      <c r="E48" s="38"/>
      <c r="F48" s="38"/>
      <c r="G48" s="38"/>
    </row>
    <row r="49" spans="2:7" s="123" customFormat="1" ht="30" customHeight="1" x14ac:dyDescent="0.25">
      <c r="B49" s="36" t="s">
        <v>437</v>
      </c>
      <c r="C49" s="37" t="s">
        <v>216</v>
      </c>
      <c r="D49" s="39">
        <v>197.5</v>
      </c>
      <c r="E49" s="38"/>
      <c r="F49" s="38"/>
      <c r="G49" s="38"/>
    </row>
    <row r="50" spans="2:7" s="123" customFormat="1" ht="30" customHeight="1" x14ac:dyDescent="0.25">
      <c r="B50" s="36" t="s">
        <v>441</v>
      </c>
      <c r="C50" s="37" t="s">
        <v>216</v>
      </c>
      <c r="D50" s="39">
        <v>275.5</v>
      </c>
      <c r="E50" s="38"/>
      <c r="F50" s="38"/>
      <c r="G50" s="38"/>
    </row>
    <row r="51" spans="2:7" s="123" customFormat="1" ht="30" customHeight="1" x14ac:dyDescent="0.25">
      <c r="B51" s="36" t="s">
        <v>218</v>
      </c>
      <c r="C51" s="37" t="s">
        <v>216</v>
      </c>
      <c r="D51" s="39">
        <v>197.5</v>
      </c>
      <c r="E51" s="38"/>
      <c r="F51" s="38"/>
      <c r="G51" s="38"/>
    </row>
    <row r="52" spans="2:7" s="123" customFormat="1" ht="30" customHeight="1" x14ac:dyDescent="0.25">
      <c r="B52" s="36" t="s">
        <v>315</v>
      </c>
      <c r="C52" s="37" t="s">
        <v>216</v>
      </c>
      <c r="D52" s="39">
        <v>197.5</v>
      </c>
      <c r="E52" s="38"/>
      <c r="F52" s="38"/>
      <c r="G52" s="38"/>
    </row>
    <row r="53" spans="2:7" s="123" customFormat="1" ht="30" customHeight="1" x14ac:dyDescent="0.25">
      <c r="B53" s="36" t="s">
        <v>329</v>
      </c>
      <c r="C53" s="37" t="s">
        <v>216</v>
      </c>
      <c r="D53" s="39">
        <v>197.5</v>
      </c>
      <c r="E53" s="38"/>
      <c r="F53" s="38"/>
      <c r="G53" s="38"/>
    </row>
    <row r="54" spans="2:7" s="123" customFormat="1" ht="30" customHeight="1" x14ac:dyDescent="0.25">
      <c r="B54" s="36" t="s">
        <v>223</v>
      </c>
      <c r="C54" s="37" t="s">
        <v>216</v>
      </c>
      <c r="D54" s="40">
        <v>1382.5</v>
      </c>
      <c r="E54" s="38"/>
      <c r="F54" s="38"/>
      <c r="G54" s="38"/>
    </row>
    <row r="55" spans="2:7" s="123" customFormat="1" ht="30" customHeight="1" x14ac:dyDescent="0.25">
      <c r="B55" s="36" t="s">
        <v>495</v>
      </c>
      <c r="C55" s="37" t="s">
        <v>216</v>
      </c>
      <c r="D55" s="40">
        <v>1185</v>
      </c>
      <c r="E55" s="38"/>
      <c r="F55" s="38"/>
      <c r="G55" s="38"/>
    </row>
    <row r="56" spans="2:7" s="123" customFormat="1" ht="30" customHeight="1" x14ac:dyDescent="0.25">
      <c r="B56" s="36" t="s">
        <v>268</v>
      </c>
      <c r="C56" s="37" t="s">
        <v>216</v>
      </c>
      <c r="D56" s="40">
        <v>2370</v>
      </c>
      <c r="E56" s="38"/>
      <c r="F56" s="38"/>
      <c r="G56" s="38"/>
    </row>
    <row r="57" spans="2:7" s="123" customFormat="1" ht="30" customHeight="1" x14ac:dyDescent="0.25">
      <c r="B57" s="36" t="s">
        <v>410</v>
      </c>
      <c r="C57" s="37" t="s">
        <v>51</v>
      </c>
      <c r="D57" s="39">
        <v>197.5</v>
      </c>
      <c r="E57" s="38"/>
      <c r="F57" s="38"/>
      <c r="G57" s="38"/>
    </row>
    <row r="58" spans="2:7" s="123" customFormat="1" ht="30" customHeight="1" x14ac:dyDescent="0.25">
      <c r="B58" s="36" t="s">
        <v>528</v>
      </c>
      <c r="C58" s="37" t="s">
        <v>216</v>
      </c>
      <c r="D58" s="40">
        <v>2765</v>
      </c>
      <c r="E58" s="38"/>
      <c r="F58" s="38"/>
      <c r="G58" s="38"/>
    </row>
    <row r="59" spans="2:7" s="123" customFormat="1" ht="30" customHeight="1" x14ac:dyDescent="0.25">
      <c r="B59" s="36" t="s">
        <v>229</v>
      </c>
      <c r="C59" s="37" t="s">
        <v>216</v>
      </c>
      <c r="D59" s="40">
        <v>2765</v>
      </c>
      <c r="E59" s="38"/>
      <c r="F59" s="38"/>
      <c r="G59" s="38"/>
    </row>
    <row r="60" spans="2:7" s="123" customFormat="1" ht="30" customHeight="1" thickBot="1" x14ac:dyDescent="0.3">
      <c r="B60" s="36" t="s">
        <v>230</v>
      </c>
      <c r="C60" s="37" t="s">
        <v>216</v>
      </c>
      <c r="D60" s="40">
        <v>2765</v>
      </c>
      <c r="E60" s="38"/>
      <c r="F60" s="38"/>
      <c r="G60" s="38"/>
    </row>
    <row r="61" spans="2:7" s="123" customFormat="1" ht="30" customHeight="1" x14ac:dyDescent="0.25">
      <c r="B61" s="178" t="s">
        <v>52</v>
      </c>
      <c r="C61" s="178"/>
      <c r="D61" s="41">
        <v>14905.5</v>
      </c>
      <c r="E61" s="169"/>
      <c r="F61" s="157">
        <v>395</v>
      </c>
      <c r="G61" s="169"/>
    </row>
    <row r="62" spans="2:7" s="123" customFormat="1" ht="30" customHeight="1" x14ac:dyDescent="0.25">
      <c r="B62" s="194" t="s">
        <v>22</v>
      </c>
      <c r="C62" s="194"/>
      <c r="D62" s="194"/>
      <c r="E62" s="194"/>
      <c r="F62" s="194"/>
      <c r="G62" s="108">
        <v>15300.5</v>
      </c>
    </row>
    <row r="63" spans="2:7" s="123" customFormat="1" ht="30" customHeight="1" x14ac:dyDescent="0.25">
      <c r="B63" s="31"/>
      <c r="C63" s="31"/>
      <c r="D63" s="31"/>
      <c r="E63" s="31"/>
      <c r="F63" s="31"/>
      <c r="G63" s="31"/>
    </row>
    <row r="64" spans="2:7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6:J36"/>
    <mergeCell ref="I37:J37"/>
    <mergeCell ref="B38:E38"/>
    <mergeCell ref="G38:H38"/>
    <mergeCell ref="I38:J38"/>
    <mergeCell ref="B37:E37"/>
    <mergeCell ref="G37:H37"/>
    <mergeCell ref="B40:G40"/>
    <mergeCell ref="B61:C61"/>
    <mergeCell ref="B62:F62"/>
    <mergeCell ref="B36:E36"/>
    <mergeCell ref="G36:H36"/>
  </mergeCells>
  <printOptions gridLines="1"/>
  <pageMargins left="0.70833333333333304" right="0.31527777777777799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157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1970</v>
      </c>
    </row>
    <row r="7" spans="1:10" x14ac:dyDescent="0.25">
      <c r="A7" t="s">
        <v>8</v>
      </c>
      <c r="C7" s="20">
        <v>1029.3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23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139409</v>
      </c>
      <c r="F21" s="202"/>
      <c r="G21" s="202">
        <v>116081.03</v>
      </c>
      <c r="H21" s="202"/>
      <c r="I21" s="197">
        <f>SUM(E21-G21)</f>
        <v>23327.97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96378.67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64104.804000000004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 t="shared" ref="I29:I37" si="0">G29*$C$7*12</f>
        <v>19268.495999999999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13586.76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si="0"/>
        <v>12845.664000000001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5928.768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3705.4799999999996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2840.8679999999999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23468.039999999997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145748.88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123"/>
      <c r="B40" s="123"/>
      <c r="C40" s="123"/>
      <c r="D40" s="123"/>
      <c r="E40" s="123"/>
      <c r="F40" s="123"/>
    </row>
    <row r="41" spans="1:10" x14ac:dyDescent="0.25">
      <c r="A41" s="31"/>
      <c r="B41" s="31"/>
      <c r="C41" s="31"/>
      <c r="D41" s="31"/>
      <c r="E41" s="31"/>
      <c r="F41" s="31"/>
    </row>
    <row r="42" spans="1:10" ht="20.25" x14ac:dyDescent="0.3">
      <c r="A42" s="177" t="s">
        <v>41</v>
      </c>
      <c r="B42" s="177"/>
      <c r="C42" s="177"/>
      <c r="D42" s="177"/>
      <c r="E42" s="177"/>
      <c r="F42" s="177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914</v>
      </c>
      <c r="B44" s="31"/>
      <c r="C44" s="31"/>
      <c r="D44" s="31"/>
      <c r="E44" s="31"/>
      <c r="F44" s="31"/>
    </row>
    <row r="45" spans="1:10" x14ac:dyDescent="0.25">
      <c r="A45" s="31"/>
      <c r="B45" s="31"/>
      <c r="C45" s="31"/>
      <c r="D45" s="31"/>
      <c r="E45" s="31"/>
      <c r="F45" s="31"/>
    </row>
    <row r="46" spans="1:10" ht="18" x14ac:dyDescent="0.25">
      <c r="A46" s="32" t="s">
        <v>213</v>
      </c>
      <c r="B46" s="31"/>
      <c r="C46" s="31"/>
      <c r="D46" s="31"/>
      <c r="E46" s="31"/>
      <c r="F46" s="31"/>
    </row>
    <row r="47" spans="1:10" ht="15.75" thickBot="1" x14ac:dyDescent="0.3">
      <c r="A47" s="31"/>
      <c r="B47" s="31"/>
      <c r="C47" s="31"/>
      <c r="D47" s="31"/>
      <c r="E47" s="31"/>
      <c r="F47" s="31"/>
    </row>
    <row r="48" spans="1:10" s="123" customFormat="1" ht="30" customHeight="1" thickBot="1" x14ac:dyDescent="0.3">
      <c r="A48" s="33" t="s">
        <v>42</v>
      </c>
      <c r="B48" s="34" t="s">
        <v>43</v>
      </c>
      <c r="C48" s="34" t="s">
        <v>44</v>
      </c>
      <c r="D48" s="34" t="s">
        <v>45</v>
      </c>
      <c r="E48" s="34" t="s">
        <v>46</v>
      </c>
      <c r="F48" s="35" t="s">
        <v>47</v>
      </c>
    </row>
    <row r="49" spans="1:6" s="123" customFormat="1" ht="30" customHeight="1" x14ac:dyDescent="0.25">
      <c r="A49" s="36" t="s">
        <v>915</v>
      </c>
      <c r="B49" s="37" t="s">
        <v>288</v>
      </c>
      <c r="C49" s="38"/>
      <c r="D49" s="39">
        <v>395</v>
      </c>
      <c r="E49" s="38"/>
      <c r="F49" s="38"/>
    </row>
    <row r="50" spans="1:6" s="123" customFormat="1" ht="30" customHeight="1" x14ac:dyDescent="0.25">
      <c r="A50" s="36" t="s">
        <v>369</v>
      </c>
      <c r="B50" s="37" t="s">
        <v>821</v>
      </c>
      <c r="C50" s="40">
        <v>1308</v>
      </c>
      <c r="D50" s="38"/>
      <c r="E50" s="38"/>
      <c r="F50" s="38"/>
    </row>
    <row r="51" spans="1:6" s="123" customFormat="1" ht="30" customHeight="1" x14ac:dyDescent="0.25">
      <c r="A51" s="36" t="s">
        <v>308</v>
      </c>
      <c r="B51" s="37" t="s">
        <v>48</v>
      </c>
      <c r="C51" s="39">
        <v>410</v>
      </c>
      <c r="D51" s="38"/>
      <c r="E51" s="38"/>
      <c r="F51" s="38"/>
    </row>
    <row r="52" spans="1:6" s="123" customFormat="1" ht="30" customHeight="1" x14ac:dyDescent="0.25">
      <c r="A52" s="36" t="s">
        <v>309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514</v>
      </c>
      <c r="B53" s="37" t="s">
        <v>916</v>
      </c>
      <c r="C53" s="38"/>
      <c r="D53" s="38"/>
      <c r="E53" s="40">
        <v>69369.5</v>
      </c>
      <c r="F53" s="38"/>
    </row>
    <row r="54" spans="1:6" s="123" customFormat="1" ht="30" customHeight="1" x14ac:dyDescent="0.25">
      <c r="A54" s="36" t="s">
        <v>475</v>
      </c>
      <c r="B54" s="37" t="s">
        <v>294</v>
      </c>
      <c r="C54" s="38"/>
      <c r="D54" s="38"/>
      <c r="E54" s="39">
        <v>790</v>
      </c>
      <c r="F54" s="38"/>
    </row>
    <row r="55" spans="1:6" s="123" customFormat="1" ht="30" customHeight="1" x14ac:dyDescent="0.25">
      <c r="A55" s="36" t="s">
        <v>584</v>
      </c>
      <c r="B55" s="37" t="s">
        <v>216</v>
      </c>
      <c r="C55" s="39">
        <v>655</v>
      </c>
      <c r="D55" s="38"/>
      <c r="E55" s="38"/>
      <c r="F55" s="38"/>
    </row>
    <row r="56" spans="1:6" s="123" customFormat="1" ht="30" customHeight="1" x14ac:dyDescent="0.25">
      <c r="A56" s="36" t="s">
        <v>552</v>
      </c>
      <c r="B56" s="37" t="s">
        <v>216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317</v>
      </c>
      <c r="B57" s="37" t="s">
        <v>216</v>
      </c>
      <c r="C57" s="39">
        <v>395</v>
      </c>
      <c r="D57" s="38"/>
      <c r="E57" s="38"/>
      <c r="F57" s="38"/>
    </row>
    <row r="58" spans="1:6" s="123" customFormat="1" ht="30" customHeight="1" x14ac:dyDescent="0.25">
      <c r="A58" s="36" t="s">
        <v>325</v>
      </c>
      <c r="B58" s="37" t="s">
        <v>216</v>
      </c>
      <c r="C58" s="39">
        <v>790</v>
      </c>
      <c r="D58" s="38"/>
      <c r="E58" s="38"/>
      <c r="F58" s="38"/>
    </row>
    <row r="59" spans="1:6" s="123" customFormat="1" ht="30" customHeight="1" x14ac:dyDescent="0.25">
      <c r="A59" s="36" t="s">
        <v>487</v>
      </c>
      <c r="B59" s="37" t="s">
        <v>58</v>
      </c>
      <c r="C59" s="40">
        <v>2178.4</v>
      </c>
      <c r="D59" s="38"/>
      <c r="E59" s="38"/>
      <c r="F59" s="38"/>
    </row>
    <row r="60" spans="1:6" s="123" customFormat="1" ht="30" customHeight="1" x14ac:dyDescent="0.25">
      <c r="A60" s="36" t="s">
        <v>223</v>
      </c>
      <c r="B60" s="37" t="s">
        <v>216</v>
      </c>
      <c r="C60" s="40">
        <v>2370</v>
      </c>
      <c r="D60" s="38"/>
      <c r="E60" s="38"/>
      <c r="F60" s="38"/>
    </row>
    <row r="61" spans="1:6" s="123" customFormat="1" ht="30" customHeight="1" x14ac:dyDescent="0.25">
      <c r="A61" s="36" t="s">
        <v>398</v>
      </c>
      <c r="B61" s="37" t="s">
        <v>377</v>
      </c>
      <c r="C61" s="40">
        <v>1560</v>
      </c>
      <c r="D61" s="38"/>
      <c r="E61" s="38"/>
      <c r="F61" s="38"/>
    </row>
    <row r="62" spans="1:6" s="123" customFormat="1" ht="30" customHeight="1" x14ac:dyDescent="0.25">
      <c r="A62" s="36" t="s">
        <v>398</v>
      </c>
      <c r="B62" s="37" t="s">
        <v>280</v>
      </c>
      <c r="C62" s="38"/>
      <c r="D62" s="39">
        <v>395</v>
      </c>
      <c r="E62" s="38"/>
      <c r="F62" s="38"/>
    </row>
    <row r="63" spans="1:6" s="123" customFormat="1" ht="30" customHeight="1" x14ac:dyDescent="0.25">
      <c r="A63" s="36" t="s">
        <v>404</v>
      </c>
      <c r="B63" s="37" t="s">
        <v>917</v>
      </c>
      <c r="C63" s="39">
        <v>415</v>
      </c>
      <c r="D63" s="38"/>
      <c r="E63" s="38"/>
      <c r="F63" s="38"/>
    </row>
    <row r="64" spans="1:6" s="123" customFormat="1" ht="30" customHeight="1" x14ac:dyDescent="0.25">
      <c r="A64" s="36" t="s">
        <v>519</v>
      </c>
      <c r="B64" s="37" t="s">
        <v>803</v>
      </c>
      <c r="C64" s="40">
        <v>16712</v>
      </c>
      <c r="D64" s="38"/>
      <c r="E64" s="38"/>
      <c r="F64" s="38"/>
    </row>
    <row r="65" spans="1:6" s="123" customFormat="1" ht="30" customHeight="1" x14ac:dyDescent="0.25">
      <c r="A65" s="36" t="s">
        <v>519</v>
      </c>
      <c r="B65" s="37" t="s">
        <v>216</v>
      </c>
      <c r="C65" s="40">
        <v>1975</v>
      </c>
      <c r="D65" s="38"/>
      <c r="E65" s="38"/>
      <c r="F65" s="38"/>
    </row>
    <row r="66" spans="1:6" s="123" customFormat="1" ht="30" customHeight="1" x14ac:dyDescent="0.25">
      <c r="A66" s="36" t="s">
        <v>266</v>
      </c>
      <c r="B66" s="37" t="s">
        <v>216</v>
      </c>
      <c r="C66" s="40">
        <v>2370</v>
      </c>
      <c r="D66" s="38"/>
      <c r="E66" s="38"/>
      <c r="F66" s="38"/>
    </row>
    <row r="67" spans="1:6" s="123" customFormat="1" ht="30" customHeight="1" x14ac:dyDescent="0.25">
      <c r="A67" s="36" t="s">
        <v>349</v>
      </c>
      <c r="B67" s="37" t="s">
        <v>51</v>
      </c>
      <c r="C67" s="39">
        <v>395</v>
      </c>
      <c r="D67" s="38"/>
      <c r="E67" s="38"/>
      <c r="F67" s="38"/>
    </row>
    <row r="68" spans="1:6" s="123" customFormat="1" ht="30" customHeight="1" x14ac:dyDescent="0.25">
      <c r="A68" s="36" t="s">
        <v>227</v>
      </c>
      <c r="B68" s="37" t="s">
        <v>216</v>
      </c>
      <c r="C68" s="40">
        <v>3160</v>
      </c>
      <c r="D68" s="38"/>
      <c r="E68" s="38"/>
      <c r="F68" s="38"/>
    </row>
    <row r="69" spans="1:6" s="123" customFormat="1" ht="30" customHeight="1" x14ac:dyDescent="0.25">
      <c r="A69" s="36" t="s">
        <v>273</v>
      </c>
      <c r="B69" s="37" t="s">
        <v>803</v>
      </c>
      <c r="C69" s="40">
        <v>3803.6</v>
      </c>
      <c r="D69" s="38"/>
      <c r="E69" s="38"/>
      <c r="F69" s="38"/>
    </row>
    <row r="70" spans="1:6" s="123" customFormat="1" ht="30" customHeight="1" x14ac:dyDescent="0.25">
      <c r="A70" s="36" t="s">
        <v>229</v>
      </c>
      <c r="B70" s="37" t="s">
        <v>216</v>
      </c>
      <c r="C70" s="40">
        <v>2765</v>
      </c>
      <c r="D70" s="38"/>
      <c r="E70" s="38"/>
      <c r="F70" s="38"/>
    </row>
    <row r="71" spans="1:6" s="123" customFormat="1" ht="30" customHeight="1" x14ac:dyDescent="0.25">
      <c r="A71" s="36" t="s">
        <v>362</v>
      </c>
      <c r="B71" s="37" t="s">
        <v>918</v>
      </c>
      <c r="C71" s="39">
        <v>395</v>
      </c>
      <c r="D71" s="38"/>
      <c r="E71" s="38"/>
      <c r="F71" s="38"/>
    </row>
    <row r="72" spans="1:6" s="123" customFormat="1" ht="30" customHeight="1" thickBot="1" x14ac:dyDescent="0.3">
      <c r="A72" s="36" t="s">
        <v>230</v>
      </c>
      <c r="B72" s="37" t="s">
        <v>216</v>
      </c>
      <c r="C72" s="40">
        <v>2765</v>
      </c>
      <c r="D72" s="38"/>
      <c r="E72" s="38"/>
      <c r="F72" s="38"/>
    </row>
    <row r="73" spans="1:6" s="123" customFormat="1" ht="30" customHeight="1" x14ac:dyDescent="0.25">
      <c r="A73" s="178" t="s">
        <v>52</v>
      </c>
      <c r="B73" s="178"/>
      <c r="C73" s="41">
        <v>45212</v>
      </c>
      <c r="D73" s="157">
        <v>790</v>
      </c>
      <c r="E73" s="41">
        <v>70159.5</v>
      </c>
      <c r="F73" s="169"/>
    </row>
    <row r="74" spans="1:6" s="123" customFormat="1" ht="30" customHeight="1" x14ac:dyDescent="0.25">
      <c r="A74" s="194" t="s">
        <v>22</v>
      </c>
      <c r="B74" s="194"/>
      <c r="C74" s="194"/>
      <c r="D74" s="194"/>
      <c r="E74" s="194"/>
      <c r="F74" s="108">
        <v>116161.5</v>
      </c>
    </row>
    <row r="75" spans="1:6" s="123" customFormat="1" ht="30" customHeight="1" x14ac:dyDescent="0.25">
      <c r="A75" s="31"/>
      <c r="B75" s="31"/>
      <c r="C75" s="31"/>
      <c r="D75" s="31"/>
      <c r="E75" s="31"/>
      <c r="F75" s="31"/>
    </row>
    <row r="76" spans="1:6" s="123" customFormat="1" ht="30" customHeight="1" x14ac:dyDescent="0.25">
      <c r="A76" s="31"/>
      <c r="B76" s="31"/>
      <c r="C76" s="31"/>
      <c r="D76" s="31"/>
      <c r="E76" s="31"/>
      <c r="F76" s="31"/>
    </row>
    <row r="77" spans="1:6" s="123" customFormat="1" ht="30" customHeight="1" x14ac:dyDescent="0.25">
      <c r="A77" s="31"/>
      <c r="B77" s="31"/>
      <c r="C77" s="31"/>
      <c r="D77" s="31"/>
      <c r="E77" s="31"/>
      <c r="F77" s="31"/>
    </row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/>
    <row r="214" spans="1:6" s="123" customFormat="1" ht="30" customHeight="1" x14ac:dyDescent="0.25"/>
    <row r="215" spans="1:6" s="123" customFormat="1" ht="30" customHeight="1" x14ac:dyDescent="0.25"/>
    <row r="216" spans="1:6" s="123" customFormat="1" ht="30" customHeight="1" x14ac:dyDescent="0.25"/>
    <row r="217" spans="1:6" s="123" customFormat="1" ht="30" customHeight="1" x14ac:dyDescent="0.25"/>
    <row r="218" spans="1:6" s="123" customFormat="1" ht="30" customHeight="1" x14ac:dyDescent="0.25"/>
    <row r="219" spans="1:6" s="123" customFormat="1" ht="30" customHeight="1" x14ac:dyDescent="0.25"/>
    <row r="220" spans="1:6" s="123" customFormat="1" ht="30" customHeight="1" x14ac:dyDescent="0.25"/>
    <row r="221" spans="1:6" s="123" customFormat="1" ht="30" customHeight="1" x14ac:dyDescent="0.25"/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A42:F42"/>
    <mergeCell ref="A73:B73"/>
    <mergeCell ref="A74:E74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002060"/>
    <pageSetUpPr fitToPage="1"/>
  </sheetPr>
  <dimension ref="A1:J246"/>
  <sheetViews>
    <sheetView topLeftCell="B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18.7109375" customWidth="1"/>
    <col min="3" max="3" width="73.140625" customWidth="1"/>
    <col min="4" max="6" width="14.7109375" customWidth="1"/>
    <col min="7" max="7" width="10.570312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58" t="s">
        <v>158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159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1967</v>
      </c>
    </row>
    <row r="7" spans="1:10" x14ac:dyDescent="0.25">
      <c r="A7" t="s">
        <v>8</v>
      </c>
      <c r="C7" s="20">
        <v>1031.0999999999999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24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43556</v>
      </c>
      <c r="J11" s="142">
        <v>43922</v>
      </c>
    </row>
    <row r="12" spans="1:10" x14ac:dyDescent="0.25">
      <c r="A12" t="s">
        <v>13</v>
      </c>
      <c r="G12" t="s">
        <v>14</v>
      </c>
      <c r="H12" s="22"/>
      <c r="I12" s="134">
        <v>11.24</v>
      </c>
      <c r="J12" s="133">
        <v>11.8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144217.76</v>
      </c>
      <c r="F21" s="202"/>
      <c r="G21" s="202">
        <v>169799.05</v>
      </c>
      <c r="H21" s="202"/>
      <c r="I21" s="197">
        <f>SUM(E21-G21)</f>
        <v>-25581.289999999979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22760.51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5.19</v>
      </c>
      <c r="H28" s="199"/>
      <c r="I28" s="197">
        <f>G28*$C$7*12</f>
        <v>64216.907999999996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1.56</v>
      </c>
      <c r="H29" s="199"/>
      <c r="I29" s="197">
        <f t="shared" ref="I29:I37" si="0">G29*$C$7*12</f>
        <v>19302.191999999999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 t="shared" si="0"/>
        <v>13610.52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1.04</v>
      </c>
      <c r="H31" s="196"/>
      <c r="I31" s="197">
        <f t="shared" si="0"/>
        <v>12868.128000000001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5939.1359999999995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3711.96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2845.8359999999998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1.9</v>
      </c>
      <c r="H37" s="196"/>
      <c r="I37" s="197">
        <f t="shared" si="0"/>
        <v>23509.079999999994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146003.75999999998</v>
      </c>
      <c r="J38" s="197"/>
    </row>
    <row r="40" spans="1:10" x14ac:dyDescent="0.25">
      <c r="B40" s="31"/>
      <c r="C40" s="31"/>
      <c r="D40" s="31"/>
      <c r="E40" s="31"/>
      <c r="F40" s="31"/>
      <c r="G40" s="31"/>
    </row>
    <row r="41" spans="1:10" ht="20.25" x14ac:dyDescent="0.3">
      <c r="B41" s="177" t="s">
        <v>41</v>
      </c>
      <c r="C41" s="177"/>
      <c r="D41" s="177"/>
      <c r="E41" s="177"/>
      <c r="F41" s="177"/>
      <c r="G41" s="177"/>
    </row>
    <row r="42" spans="1:10" x14ac:dyDescent="0.25">
      <c r="B42" s="31"/>
      <c r="C42" s="31"/>
      <c r="D42" s="31"/>
      <c r="E42" s="31"/>
      <c r="F42" s="31"/>
      <c r="G42" s="31"/>
    </row>
    <row r="43" spans="1:10" ht="18" x14ac:dyDescent="0.25">
      <c r="B43" s="32" t="s">
        <v>919</v>
      </c>
      <c r="C43" s="31"/>
      <c r="D43" s="31"/>
      <c r="E43" s="31"/>
      <c r="F43" s="31"/>
      <c r="G43" s="31"/>
    </row>
    <row r="44" spans="1:10" x14ac:dyDescent="0.25">
      <c r="B44" s="31"/>
      <c r="C44" s="31"/>
      <c r="D44" s="31"/>
      <c r="E44" s="31"/>
      <c r="F44" s="31"/>
      <c r="G44" s="31"/>
    </row>
    <row r="45" spans="1:10" ht="18" x14ac:dyDescent="0.25">
      <c r="B45" s="32" t="s">
        <v>213</v>
      </c>
      <c r="C45" s="31"/>
      <c r="D45" s="31"/>
      <c r="E45" s="31"/>
      <c r="F45" s="31"/>
      <c r="G45" s="31"/>
    </row>
    <row r="46" spans="1:10" ht="15.75" thickBot="1" x14ac:dyDescent="0.3">
      <c r="B46" s="31"/>
      <c r="C46" s="31"/>
      <c r="D46" s="31"/>
      <c r="E46" s="31"/>
      <c r="F46" s="31"/>
      <c r="G46" s="31"/>
    </row>
    <row r="47" spans="1:10" ht="45.75" thickBot="1" x14ac:dyDescent="0.3"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B48" s="36" t="s">
        <v>416</v>
      </c>
      <c r="C48" s="37" t="s">
        <v>782</v>
      </c>
      <c r="D48" s="38"/>
      <c r="E48" s="38"/>
      <c r="F48" s="40">
        <v>1038</v>
      </c>
      <c r="G48" s="38"/>
    </row>
    <row r="49" spans="2:7" s="123" customFormat="1" ht="30" customHeight="1" x14ac:dyDescent="0.25">
      <c r="B49" s="36" t="s">
        <v>417</v>
      </c>
      <c r="C49" s="37" t="s">
        <v>294</v>
      </c>
      <c r="D49" s="38"/>
      <c r="E49" s="38"/>
      <c r="F49" s="39">
        <v>790</v>
      </c>
      <c r="G49" s="38"/>
    </row>
    <row r="50" spans="2:7" s="123" customFormat="1" ht="30" customHeight="1" x14ac:dyDescent="0.25">
      <c r="B50" s="36" t="s">
        <v>283</v>
      </c>
      <c r="C50" s="37" t="s">
        <v>841</v>
      </c>
      <c r="D50" s="38"/>
      <c r="E50" s="38"/>
      <c r="F50" s="39">
        <v>395</v>
      </c>
      <c r="G50" s="38"/>
    </row>
    <row r="51" spans="2:7" s="123" customFormat="1" ht="30" customHeight="1" x14ac:dyDescent="0.25">
      <c r="B51" s="36" t="s">
        <v>382</v>
      </c>
      <c r="C51" s="37" t="s">
        <v>256</v>
      </c>
      <c r="D51" s="38"/>
      <c r="E51" s="39">
        <v>197.5</v>
      </c>
      <c r="F51" s="38"/>
      <c r="G51" s="38"/>
    </row>
    <row r="52" spans="2:7" s="123" customFormat="1" ht="30" customHeight="1" x14ac:dyDescent="0.25">
      <c r="B52" s="36" t="s">
        <v>385</v>
      </c>
      <c r="C52" s="37" t="s">
        <v>91</v>
      </c>
      <c r="D52" s="39">
        <v>790</v>
      </c>
      <c r="E52" s="38"/>
      <c r="F52" s="38"/>
      <c r="G52" s="38"/>
    </row>
    <row r="53" spans="2:7" s="123" customFormat="1" ht="30" customHeight="1" x14ac:dyDescent="0.25">
      <c r="B53" s="36" t="s">
        <v>606</v>
      </c>
      <c r="C53" s="37" t="s">
        <v>49</v>
      </c>
      <c r="D53" s="38"/>
      <c r="E53" s="38"/>
      <c r="F53" s="39">
        <v>845</v>
      </c>
      <c r="G53" s="38"/>
    </row>
    <row r="54" spans="2:7" s="123" customFormat="1" ht="30" customHeight="1" x14ac:dyDescent="0.25">
      <c r="B54" s="36" t="s">
        <v>562</v>
      </c>
      <c r="C54" s="37" t="s">
        <v>918</v>
      </c>
      <c r="D54" s="39">
        <v>395</v>
      </c>
      <c r="E54" s="38"/>
      <c r="F54" s="38"/>
      <c r="G54" s="38"/>
    </row>
    <row r="55" spans="2:7" s="123" customFormat="1" ht="30" customHeight="1" x14ac:dyDescent="0.25">
      <c r="B55" s="36" t="s">
        <v>308</v>
      </c>
      <c r="C55" s="37" t="s">
        <v>918</v>
      </c>
      <c r="D55" s="39">
        <v>395</v>
      </c>
      <c r="E55" s="38"/>
      <c r="F55" s="38"/>
      <c r="G55" s="38"/>
    </row>
    <row r="56" spans="2:7" s="123" customFormat="1" ht="30" customHeight="1" x14ac:dyDescent="0.25">
      <c r="B56" s="36" t="s">
        <v>308</v>
      </c>
      <c r="C56" s="37" t="s">
        <v>48</v>
      </c>
      <c r="D56" s="39">
        <v>410</v>
      </c>
      <c r="E56" s="38"/>
      <c r="F56" s="38"/>
      <c r="G56" s="38"/>
    </row>
    <row r="57" spans="2:7" s="123" customFormat="1" ht="30" customHeight="1" x14ac:dyDescent="0.25">
      <c r="B57" s="36" t="s">
        <v>309</v>
      </c>
      <c r="C57" s="37" t="s">
        <v>216</v>
      </c>
      <c r="D57" s="39">
        <v>395</v>
      </c>
      <c r="E57" s="38"/>
      <c r="F57" s="38"/>
      <c r="G57" s="38"/>
    </row>
    <row r="58" spans="2:7" s="123" customFormat="1" ht="30" customHeight="1" x14ac:dyDescent="0.25">
      <c r="B58" s="36" t="s">
        <v>571</v>
      </c>
      <c r="C58" s="37" t="s">
        <v>849</v>
      </c>
      <c r="D58" s="40">
        <v>1805</v>
      </c>
      <c r="E58" s="38"/>
      <c r="F58" s="38"/>
      <c r="G58" s="38"/>
    </row>
    <row r="59" spans="2:7" s="123" customFormat="1" ht="30" customHeight="1" x14ac:dyDescent="0.25">
      <c r="B59" s="36" t="s">
        <v>475</v>
      </c>
      <c r="C59" s="37" t="s">
        <v>244</v>
      </c>
      <c r="D59" s="40">
        <v>3026</v>
      </c>
      <c r="E59" s="38"/>
      <c r="F59" s="38"/>
      <c r="G59" s="38"/>
    </row>
    <row r="60" spans="2:7" s="123" customFormat="1" ht="30" customHeight="1" x14ac:dyDescent="0.25">
      <c r="B60" s="36" t="s">
        <v>584</v>
      </c>
      <c r="C60" s="37" t="s">
        <v>216</v>
      </c>
      <c r="D60" s="39">
        <v>655</v>
      </c>
      <c r="E60" s="38"/>
      <c r="F60" s="38"/>
      <c r="G60" s="38"/>
    </row>
    <row r="61" spans="2:7" s="123" customFormat="1" ht="30" customHeight="1" x14ac:dyDescent="0.25">
      <c r="B61" s="36" t="s">
        <v>552</v>
      </c>
      <c r="C61" s="37" t="s">
        <v>216</v>
      </c>
      <c r="D61" s="39">
        <v>395</v>
      </c>
      <c r="E61" s="38"/>
      <c r="F61" s="38"/>
      <c r="G61" s="38"/>
    </row>
    <row r="62" spans="2:7" s="123" customFormat="1" ht="30" customHeight="1" x14ac:dyDescent="0.25">
      <c r="B62" s="36" t="s">
        <v>317</v>
      </c>
      <c r="C62" s="37" t="s">
        <v>216</v>
      </c>
      <c r="D62" s="39">
        <v>197.5</v>
      </c>
      <c r="E62" s="38"/>
      <c r="F62" s="38"/>
      <c r="G62" s="38"/>
    </row>
    <row r="63" spans="2:7" s="123" customFormat="1" ht="30" customHeight="1" x14ac:dyDescent="0.25">
      <c r="B63" s="36" t="s">
        <v>325</v>
      </c>
      <c r="C63" s="37" t="s">
        <v>216</v>
      </c>
      <c r="D63" s="39">
        <v>790</v>
      </c>
      <c r="E63" s="38"/>
      <c r="F63" s="38"/>
      <c r="G63" s="38"/>
    </row>
    <row r="64" spans="2:7" s="123" customFormat="1" ht="30" customHeight="1" x14ac:dyDescent="0.25">
      <c r="B64" s="36" t="s">
        <v>483</v>
      </c>
      <c r="C64" s="37" t="s">
        <v>49</v>
      </c>
      <c r="D64" s="38"/>
      <c r="E64" s="38"/>
      <c r="F64" s="39">
        <v>395</v>
      </c>
      <c r="G64" s="38"/>
    </row>
    <row r="65" spans="1:7" s="123" customFormat="1" ht="30" customHeight="1" x14ac:dyDescent="0.25">
      <c r="B65" s="36" t="s">
        <v>397</v>
      </c>
      <c r="C65" s="37" t="s">
        <v>58</v>
      </c>
      <c r="D65" s="40">
        <v>1468.2</v>
      </c>
      <c r="E65" s="38"/>
      <c r="F65" s="38"/>
      <c r="G65" s="38"/>
    </row>
    <row r="66" spans="1:7" s="123" customFormat="1" ht="30" customHeight="1" x14ac:dyDescent="0.25">
      <c r="B66" s="36" t="s">
        <v>397</v>
      </c>
      <c r="C66" s="37" t="s">
        <v>58</v>
      </c>
      <c r="D66" s="40">
        <v>1682</v>
      </c>
      <c r="E66" s="38"/>
      <c r="F66" s="38"/>
      <c r="G66" s="38"/>
    </row>
    <row r="67" spans="1:7" s="123" customFormat="1" ht="30" customHeight="1" x14ac:dyDescent="0.25">
      <c r="B67" s="36" t="s">
        <v>442</v>
      </c>
      <c r="C67" s="37" t="s">
        <v>49</v>
      </c>
      <c r="D67" s="38"/>
      <c r="E67" s="38"/>
      <c r="F67" s="39">
        <v>415</v>
      </c>
      <c r="G67" s="38"/>
    </row>
    <row r="68" spans="1:7" s="123" customFormat="1" ht="30" customHeight="1" x14ac:dyDescent="0.25">
      <c r="B68" s="36" t="s">
        <v>516</v>
      </c>
      <c r="C68" s="37" t="s">
        <v>916</v>
      </c>
      <c r="D68" s="38"/>
      <c r="E68" s="38"/>
      <c r="F68" s="40">
        <v>93554</v>
      </c>
      <c r="G68" s="38"/>
    </row>
    <row r="69" spans="1:7" s="123" customFormat="1" ht="30" customHeight="1" x14ac:dyDescent="0.25">
      <c r="B69" s="36" t="s">
        <v>485</v>
      </c>
      <c r="C69" s="37" t="s">
        <v>58</v>
      </c>
      <c r="D69" s="40">
        <v>1382.2</v>
      </c>
      <c r="E69" s="38"/>
      <c r="F69" s="38"/>
      <c r="G69" s="38"/>
    </row>
    <row r="70" spans="1:7" s="123" customFormat="1" ht="30" customHeight="1" x14ac:dyDescent="0.25">
      <c r="A70" s="58"/>
      <c r="B70" s="36" t="s">
        <v>223</v>
      </c>
      <c r="C70" s="37" t="s">
        <v>216</v>
      </c>
      <c r="D70" s="40">
        <v>2765</v>
      </c>
      <c r="E70" s="38"/>
      <c r="F70" s="38"/>
      <c r="G70" s="38"/>
    </row>
    <row r="71" spans="1:7" s="123" customFormat="1" ht="30" customHeight="1" x14ac:dyDescent="0.25">
      <c r="A71" s="58"/>
      <c r="B71" s="36" t="s">
        <v>398</v>
      </c>
      <c r="C71" s="37" t="s">
        <v>377</v>
      </c>
      <c r="D71" s="40">
        <v>1560</v>
      </c>
      <c r="E71" s="38"/>
      <c r="F71" s="38"/>
      <c r="G71" s="38"/>
    </row>
    <row r="72" spans="1:7" s="123" customFormat="1" ht="30" customHeight="1" x14ac:dyDescent="0.25">
      <c r="B72" s="36" t="s">
        <v>519</v>
      </c>
      <c r="C72" s="37" t="s">
        <v>216</v>
      </c>
      <c r="D72" s="40">
        <v>1975</v>
      </c>
      <c r="E72" s="38"/>
      <c r="F72" s="38"/>
      <c r="G72" s="38"/>
    </row>
    <row r="73" spans="1:7" s="123" customFormat="1" ht="30" customHeight="1" x14ac:dyDescent="0.25">
      <c r="B73" s="36" t="s">
        <v>265</v>
      </c>
      <c r="C73" s="37" t="s">
        <v>782</v>
      </c>
      <c r="D73" s="38"/>
      <c r="E73" s="38"/>
      <c r="F73" s="40">
        <v>1443</v>
      </c>
      <c r="G73" s="38"/>
    </row>
    <row r="74" spans="1:7" s="123" customFormat="1" ht="30" customHeight="1" x14ac:dyDescent="0.25">
      <c r="B74" s="36" t="s">
        <v>342</v>
      </c>
      <c r="C74" s="37" t="s">
        <v>136</v>
      </c>
      <c r="D74" s="40">
        <v>6640</v>
      </c>
      <c r="E74" s="38"/>
      <c r="F74" s="38"/>
      <c r="G74" s="38"/>
    </row>
    <row r="75" spans="1:7" s="123" customFormat="1" ht="30" customHeight="1" x14ac:dyDescent="0.25">
      <c r="B75" s="36" t="s">
        <v>266</v>
      </c>
      <c r="C75" s="37" t="s">
        <v>216</v>
      </c>
      <c r="D75" s="40">
        <v>2370</v>
      </c>
      <c r="E75" s="38"/>
      <c r="F75" s="38"/>
      <c r="G75" s="38"/>
    </row>
    <row r="76" spans="1:7" s="123" customFormat="1" ht="30" customHeight="1" x14ac:dyDescent="0.25">
      <c r="B76" s="36" t="s">
        <v>269</v>
      </c>
      <c r="C76" s="37" t="s">
        <v>612</v>
      </c>
      <c r="D76" s="38"/>
      <c r="E76" s="39">
        <v>395</v>
      </c>
      <c r="F76" s="38"/>
      <c r="G76" s="38"/>
    </row>
    <row r="77" spans="1:7" s="123" customFormat="1" ht="30" customHeight="1" x14ac:dyDescent="0.25">
      <c r="B77" s="36" t="s">
        <v>349</v>
      </c>
      <c r="C77" s="37" t="s">
        <v>51</v>
      </c>
      <c r="D77" s="39">
        <v>395</v>
      </c>
      <c r="E77" s="38"/>
      <c r="F77" s="38"/>
      <c r="G77" s="38"/>
    </row>
    <row r="78" spans="1:7" s="123" customFormat="1" ht="30" customHeight="1" x14ac:dyDescent="0.25">
      <c r="B78" s="36" t="s">
        <v>227</v>
      </c>
      <c r="C78" s="37" t="s">
        <v>216</v>
      </c>
      <c r="D78" s="40">
        <v>3160</v>
      </c>
      <c r="E78" s="38"/>
      <c r="F78" s="38"/>
      <c r="G78" s="38"/>
    </row>
    <row r="79" spans="1:7" s="123" customFormat="1" ht="30" customHeight="1" x14ac:dyDescent="0.25">
      <c r="B79" s="36" t="s">
        <v>500</v>
      </c>
      <c r="C79" s="37" t="s">
        <v>803</v>
      </c>
      <c r="D79" s="40">
        <v>9340.7999999999993</v>
      </c>
      <c r="E79" s="38"/>
      <c r="F79" s="38"/>
      <c r="G79" s="38"/>
    </row>
    <row r="80" spans="1:7" s="123" customFormat="1" ht="30" customHeight="1" x14ac:dyDescent="0.25">
      <c r="B80" s="36" t="s">
        <v>411</v>
      </c>
      <c r="C80" s="37" t="s">
        <v>294</v>
      </c>
      <c r="D80" s="38"/>
      <c r="E80" s="38"/>
      <c r="F80" s="39">
        <v>790</v>
      </c>
      <c r="G80" s="38"/>
    </row>
    <row r="81" spans="2:7" s="123" customFormat="1" ht="30" customHeight="1" x14ac:dyDescent="0.25">
      <c r="B81" s="36" t="s">
        <v>229</v>
      </c>
      <c r="C81" s="37" t="s">
        <v>216</v>
      </c>
      <c r="D81" s="40">
        <v>2765</v>
      </c>
      <c r="E81" s="38"/>
      <c r="F81" s="38"/>
      <c r="G81" s="38"/>
    </row>
    <row r="82" spans="2:7" s="123" customFormat="1" ht="30" customHeight="1" thickBot="1" x14ac:dyDescent="0.3">
      <c r="B82" s="36" t="s">
        <v>230</v>
      </c>
      <c r="C82" s="37" t="s">
        <v>216</v>
      </c>
      <c r="D82" s="40">
        <v>2765</v>
      </c>
      <c r="E82" s="38"/>
      <c r="F82" s="38"/>
      <c r="G82" s="38"/>
    </row>
    <row r="83" spans="2:7" s="123" customFormat="1" ht="30" customHeight="1" x14ac:dyDescent="0.25">
      <c r="B83" s="178" t="s">
        <v>52</v>
      </c>
      <c r="C83" s="178"/>
      <c r="D83" s="41">
        <v>47521.7</v>
      </c>
      <c r="E83" s="157">
        <v>592.5</v>
      </c>
      <c r="F83" s="41">
        <v>99665</v>
      </c>
      <c r="G83" s="169"/>
    </row>
    <row r="84" spans="2:7" s="123" customFormat="1" ht="30" customHeight="1" x14ac:dyDescent="0.25">
      <c r="B84" s="194" t="s">
        <v>22</v>
      </c>
      <c r="C84" s="194"/>
      <c r="D84" s="194"/>
      <c r="E84" s="194"/>
      <c r="F84" s="194"/>
      <c r="G84" s="108">
        <v>147779.20000000001</v>
      </c>
    </row>
    <row r="85" spans="2:7" s="123" customFormat="1" ht="30" customHeight="1" x14ac:dyDescent="0.25"/>
    <row r="86" spans="2:7" s="123" customFormat="1" ht="30" customHeight="1" x14ac:dyDescent="0.25"/>
    <row r="87" spans="2:7" s="123" customFormat="1" ht="30" customHeight="1" x14ac:dyDescent="0.25"/>
    <row r="88" spans="2:7" s="123" customFormat="1" ht="30" customHeight="1" x14ac:dyDescent="0.25"/>
    <row r="89" spans="2:7" s="123" customFormat="1" ht="30" customHeight="1" x14ac:dyDescent="0.25"/>
    <row r="90" spans="2:7" s="123" customFormat="1" ht="30" customHeight="1" x14ac:dyDescent="0.25"/>
    <row r="91" spans="2:7" s="123" customFormat="1" ht="30" customHeight="1" x14ac:dyDescent="0.25"/>
    <row r="92" spans="2:7" s="123" customFormat="1" ht="30" customHeight="1" x14ac:dyDescent="0.25"/>
    <row r="93" spans="2:7" s="123" customFormat="1" ht="30" customHeight="1" x14ac:dyDescent="0.25"/>
    <row r="94" spans="2:7" s="123" customFormat="1" ht="30" customHeight="1" x14ac:dyDescent="0.25"/>
    <row r="95" spans="2:7" s="123" customFormat="1" ht="30" customHeight="1" x14ac:dyDescent="0.25"/>
    <row r="96" spans="2:7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I38:J38"/>
    <mergeCell ref="B36:E36"/>
    <mergeCell ref="G36:H36"/>
    <mergeCell ref="I36:J36"/>
    <mergeCell ref="B37:E37"/>
    <mergeCell ref="G37:H37"/>
    <mergeCell ref="I37:J37"/>
    <mergeCell ref="B41:G41"/>
    <mergeCell ref="B83:C83"/>
    <mergeCell ref="B84:F84"/>
    <mergeCell ref="B38:E38"/>
    <mergeCell ref="G38:H38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160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1967</v>
      </c>
    </row>
    <row r="7" spans="1:10" x14ac:dyDescent="0.25">
      <c r="A7" t="s">
        <v>8</v>
      </c>
      <c r="C7" s="20">
        <v>448.9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10.71</v>
      </c>
      <c r="J12" s="133">
        <v>11.25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62971.64</v>
      </c>
      <c r="F21" s="202"/>
      <c r="G21" s="202">
        <v>61263.69</v>
      </c>
      <c r="H21" s="202"/>
      <c r="I21" s="197">
        <f>SUM(E21-G21)</f>
        <v>1707.9499999999971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SUM(E21:F22)</f>
        <v>62971.64</v>
      </c>
      <c r="F23" s="197"/>
      <c r="G23" s="197">
        <f>G21+G22</f>
        <v>61263.69</v>
      </c>
      <c r="H23" s="197"/>
      <c r="I23" s="197">
        <f>I21+I22</f>
        <v>1707.9499999999971</v>
      </c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11881.65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5.22</v>
      </c>
      <c r="H28" s="230"/>
      <c r="I28" s="197">
        <f>G28*$C$7*12</f>
        <v>28119.095999999998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1.88</v>
      </c>
      <c r="H29" s="230"/>
      <c r="I29" s="197">
        <f t="shared" ref="I29:I37" si="0">G29*$C$7*12</f>
        <v>10127.183999999999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 t="shared" si="0"/>
        <v>5925.4800000000005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221">
        <v>0</v>
      </c>
      <c r="H31" s="222"/>
      <c r="I31" s="197">
        <f t="shared" si="0"/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221">
        <v>0.14000000000000001</v>
      </c>
      <c r="H32" s="222"/>
      <c r="I32" s="197">
        <f t="shared" si="0"/>
        <v>754.15200000000004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2585.6639999999998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1616.04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1238.9639999999999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1.9</v>
      </c>
      <c r="H37" s="222"/>
      <c r="I37" s="197">
        <f t="shared" si="0"/>
        <v>10234.92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11.250000000000002</v>
      </c>
      <c r="H38" s="199"/>
      <c r="I38" s="197">
        <f>I28+I29+I30+I31+I32+I33+I34+I35+I36+I37</f>
        <v>60601.5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920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308</v>
      </c>
      <c r="B47" s="37" t="s">
        <v>48</v>
      </c>
      <c r="C47" s="39">
        <v>410</v>
      </c>
      <c r="D47" s="38"/>
      <c r="E47" s="38"/>
      <c r="F47" s="38"/>
    </row>
    <row r="48" spans="1:10" s="123" customFormat="1" ht="22.15" customHeight="1" x14ac:dyDescent="0.25">
      <c r="A48" s="36" t="s">
        <v>309</v>
      </c>
      <c r="B48" s="37" t="s">
        <v>216</v>
      </c>
      <c r="C48" s="39">
        <v>395</v>
      </c>
      <c r="D48" s="38"/>
      <c r="E48" s="38"/>
      <c r="F48" s="38"/>
    </row>
    <row r="49" spans="1:6" s="123" customFormat="1" ht="24" customHeight="1" x14ac:dyDescent="0.25">
      <c r="A49" s="36" t="s">
        <v>584</v>
      </c>
      <c r="B49" s="37" t="s">
        <v>216</v>
      </c>
      <c r="C49" s="39">
        <v>551</v>
      </c>
      <c r="D49" s="38"/>
      <c r="E49" s="38"/>
      <c r="F49" s="38"/>
    </row>
    <row r="50" spans="1:6" s="123" customFormat="1" ht="24" customHeight="1" x14ac:dyDescent="0.25">
      <c r="A50" s="36" t="s">
        <v>552</v>
      </c>
      <c r="B50" s="37" t="s">
        <v>216</v>
      </c>
      <c r="C50" s="39">
        <v>395</v>
      </c>
      <c r="D50" s="38"/>
      <c r="E50" s="38"/>
      <c r="F50" s="38"/>
    </row>
    <row r="51" spans="1:6" s="123" customFormat="1" ht="30" customHeight="1" x14ac:dyDescent="0.25">
      <c r="A51" s="36" t="s">
        <v>317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325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223</v>
      </c>
      <c r="B53" s="37" t="s">
        <v>216</v>
      </c>
      <c r="C53" s="40">
        <v>2765</v>
      </c>
      <c r="D53" s="38"/>
      <c r="E53" s="38"/>
      <c r="F53" s="38"/>
    </row>
    <row r="54" spans="1:6" s="123" customFormat="1" ht="30" customHeight="1" x14ac:dyDescent="0.25">
      <c r="A54" s="36" t="s">
        <v>519</v>
      </c>
      <c r="B54" s="37" t="s">
        <v>216</v>
      </c>
      <c r="C54" s="40">
        <v>1975</v>
      </c>
      <c r="D54" s="38"/>
      <c r="E54" s="38"/>
      <c r="F54" s="38"/>
    </row>
    <row r="55" spans="1:6" s="123" customFormat="1" ht="30" customHeight="1" x14ac:dyDescent="0.25">
      <c r="A55" s="36" t="s">
        <v>266</v>
      </c>
      <c r="B55" s="37" t="s">
        <v>216</v>
      </c>
      <c r="C55" s="40">
        <v>2370</v>
      </c>
      <c r="D55" s="38"/>
      <c r="E55" s="38"/>
      <c r="F55" s="38"/>
    </row>
    <row r="56" spans="1:6" s="123" customFormat="1" ht="30" customHeight="1" x14ac:dyDescent="0.25">
      <c r="A56" s="36" t="s">
        <v>349</v>
      </c>
      <c r="B56" s="37" t="s">
        <v>51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227</v>
      </c>
      <c r="B57" s="37" t="s">
        <v>216</v>
      </c>
      <c r="C57" s="40">
        <v>3160</v>
      </c>
      <c r="D57" s="38"/>
      <c r="E57" s="38"/>
      <c r="F57" s="38"/>
    </row>
    <row r="58" spans="1:6" s="123" customFormat="1" ht="30" customHeight="1" x14ac:dyDescent="0.25">
      <c r="A58" s="36" t="s">
        <v>460</v>
      </c>
      <c r="B58" s="37" t="s">
        <v>803</v>
      </c>
      <c r="C58" s="40">
        <v>10052.200000000001</v>
      </c>
      <c r="D58" s="38"/>
      <c r="E58" s="38"/>
      <c r="F58" s="38"/>
    </row>
    <row r="59" spans="1:6" s="123" customFormat="1" ht="30" customHeight="1" x14ac:dyDescent="0.25">
      <c r="A59" s="36" t="s">
        <v>229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x14ac:dyDescent="0.25">
      <c r="A60" s="36" t="s">
        <v>462</v>
      </c>
      <c r="B60" s="37" t="s">
        <v>803</v>
      </c>
      <c r="C60" s="40">
        <v>8361.5</v>
      </c>
      <c r="D60" s="38"/>
      <c r="E60" s="38"/>
      <c r="F60" s="38"/>
    </row>
    <row r="61" spans="1:6" s="123" customFormat="1" ht="30" customHeight="1" thickBot="1" x14ac:dyDescent="0.3">
      <c r="A61" s="36" t="s">
        <v>230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36952.199999999997</v>
      </c>
      <c r="D62" s="171"/>
      <c r="E62" s="171"/>
      <c r="F62" s="171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36952.199999999997</v>
      </c>
    </row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0:F40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1967</v>
      </c>
    </row>
    <row r="7" spans="1:10" x14ac:dyDescent="0.25">
      <c r="A7" t="s">
        <v>8</v>
      </c>
      <c r="C7" s="20">
        <v>442.9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51199.24</v>
      </c>
      <c r="F21" s="202"/>
      <c r="G21" s="202">
        <v>48791.4</v>
      </c>
      <c r="H21" s="202"/>
      <c r="I21" s="197">
        <f>SUM(E21-G21)</f>
        <v>2407.8399999999965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5.7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37096.74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26574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5846.28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531.48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2551.1039999999998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1594.4399999999996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1222.404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10044.971999999998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48364.680000000008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921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308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309</v>
      </c>
      <c r="B49" s="37" t="s">
        <v>216</v>
      </c>
      <c r="C49" s="39">
        <v>395</v>
      </c>
      <c r="D49" s="38"/>
      <c r="E49" s="38"/>
      <c r="F49" s="38"/>
    </row>
    <row r="50" spans="1:6" s="123" customFormat="1" ht="30" customHeight="1" x14ac:dyDescent="0.25">
      <c r="A50" s="36" t="s">
        <v>584</v>
      </c>
      <c r="B50" s="37" t="s">
        <v>216</v>
      </c>
      <c r="C50" s="39">
        <v>551</v>
      </c>
      <c r="D50" s="38"/>
      <c r="E50" s="38"/>
      <c r="F50" s="38"/>
    </row>
    <row r="51" spans="1:6" s="123" customFormat="1" ht="30" customHeight="1" x14ac:dyDescent="0.25">
      <c r="A51" s="36" t="s">
        <v>552</v>
      </c>
      <c r="B51" s="37" t="s">
        <v>216</v>
      </c>
      <c r="C51" s="39">
        <v>395</v>
      </c>
      <c r="D51" s="38"/>
      <c r="E51" s="38"/>
      <c r="F51" s="38"/>
    </row>
    <row r="52" spans="1:6" s="123" customFormat="1" ht="30" customHeight="1" x14ac:dyDescent="0.25">
      <c r="A52" s="36" t="s">
        <v>317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325</v>
      </c>
      <c r="B53" s="37" t="s">
        <v>216</v>
      </c>
      <c r="C53" s="39">
        <v>790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2765</v>
      </c>
      <c r="D54" s="38"/>
      <c r="E54" s="38"/>
      <c r="F54" s="38"/>
    </row>
    <row r="55" spans="1:6" s="123" customFormat="1" ht="30" customHeight="1" x14ac:dyDescent="0.25">
      <c r="A55" s="36" t="s">
        <v>519</v>
      </c>
      <c r="B55" s="37" t="s">
        <v>216</v>
      </c>
      <c r="C55" s="39">
        <v>987.5</v>
      </c>
      <c r="D55" s="38"/>
      <c r="E55" s="38"/>
      <c r="F55" s="38"/>
    </row>
    <row r="56" spans="1:6" s="123" customFormat="1" ht="30" customHeight="1" x14ac:dyDescent="0.25">
      <c r="A56" s="36" t="s">
        <v>266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349</v>
      </c>
      <c r="B57" s="37" t="s">
        <v>51</v>
      </c>
      <c r="C57" s="39">
        <v>395</v>
      </c>
      <c r="D57" s="38"/>
      <c r="E57" s="38"/>
      <c r="F57" s="38"/>
    </row>
    <row r="58" spans="1:6" s="123" customFormat="1" ht="30" customHeight="1" x14ac:dyDescent="0.25">
      <c r="A58" s="36" t="s">
        <v>227</v>
      </c>
      <c r="B58" s="37" t="s">
        <v>216</v>
      </c>
      <c r="C58" s="40">
        <v>3160</v>
      </c>
      <c r="D58" s="38"/>
      <c r="E58" s="38"/>
      <c r="F58" s="38"/>
    </row>
    <row r="59" spans="1:6" s="123" customFormat="1" ht="30" customHeight="1" x14ac:dyDescent="0.25">
      <c r="A59" s="36" t="s">
        <v>229</v>
      </c>
      <c r="B59" s="37" t="s">
        <v>216</v>
      </c>
      <c r="C59" s="40">
        <v>2765</v>
      </c>
      <c r="D59" s="38"/>
      <c r="E59" s="38"/>
      <c r="F59" s="38"/>
    </row>
    <row r="60" spans="1:6" s="123" customFormat="1" ht="30" customHeight="1" x14ac:dyDescent="0.25">
      <c r="A60" s="36" t="s">
        <v>357</v>
      </c>
      <c r="B60" s="37" t="s">
        <v>384</v>
      </c>
      <c r="C60" s="38"/>
      <c r="D60" s="38"/>
      <c r="E60" s="39">
        <v>790</v>
      </c>
      <c r="F60" s="38"/>
    </row>
    <row r="61" spans="1:6" s="123" customFormat="1" ht="30" customHeight="1" x14ac:dyDescent="0.25">
      <c r="A61" s="36" t="s">
        <v>362</v>
      </c>
      <c r="B61" s="37" t="s">
        <v>803</v>
      </c>
      <c r="C61" s="40">
        <v>17406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35352</v>
      </c>
      <c r="D63" s="171"/>
      <c r="E63" s="157">
        <v>790</v>
      </c>
      <c r="F63" s="171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36142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002060"/>
    <pageSetUpPr fitToPage="1"/>
  </sheetPr>
  <dimension ref="A1:J246"/>
  <sheetViews>
    <sheetView topLeftCell="B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1.42578125"/>
    <col min="10" max="10" width="12.14062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1975</v>
      </c>
    </row>
    <row r="7" spans="1:10" x14ac:dyDescent="0.25">
      <c r="A7" t="s">
        <v>8</v>
      </c>
      <c r="C7" s="20">
        <v>497.1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18.059999999999999</v>
      </c>
      <c r="J12" s="133">
        <v>18.96</v>
      </c>
    </row>
    <row r="13" spans="1:10" x14ac:dyDescent="0.25">
      <c r="A13" t="s">
        <v>141</v>
      </c>
      <c r="I13" s="25"/>
      <c r="J13" s="114"/>
    </row>
    <row r="14" spans="1:10" x14ac:dyDescent="0.25">
      <c r="H14" s="22"/>
      <c r="I14" s="42"/>
      <c r="J14" s="25"/>
    </row>
    <row r="15" spans="1:10" ht="13.5" customHeight="1" x14ac:dyDescent="0.25"/>
    <row r="16" spans="1:10" ht="18" customHeight="1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12" customHeight="1" x14ac:dyDescent="0.25">
      <c r="A17" s="26"/>
      <c r="B17" s="26"/>
      <c r="C17" s="26"/>
      <c r="D17" s="26"/>
      <c r="E17" s="26"/>
      <c r="F17" s="26"/>
      <c r="G17" s="26"/>
      <c r="H17" s="26"/>
      <c r="I17" s="88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110147.49</v>
      </c>
      <c r="F21" s="202"/>
      <c r="G21" s="202">
        <v>108912.65</v>
      </c>
      <c r="H21" s="202"/>
      <c r="I21" s="197">
        <f>SUM(E21-G21)</f>
        <v>1234.8400000000111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6659.23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3.22</v>
      </c>
      <c r="H28" s="199"/>
      <c r="I28" s="197">
        <f>G28*$C$7*12</f>
        <v>19207.944000000003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9.43</v>
      </c>
      <c r="H29" s="199"/>
      <c r="I29" s="197">
        <f>G29*$C$7*12</f>
        <v>56251.836000000003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6561.7200000000012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2.33</v>
      </c>
      <c r="H31" s="196"/>
      <c r="I31" s="197">
        <f t="shared" ref="I31:I37" si="0">G31*$C$7*12</f>
        <v>13898.916000000001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2863.2960000000003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1789.56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1371.9960000000001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1.87</v>
      </c>
      <c r="H37" s="196"/>
      <c r="I37" s="197">
        <f t="shared" si="0"/>
        <v>11154.924000000001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18.96</v>
      </c>
      <c r="H38" s="199"/>
      <c r="I38" s="197">
        <f>I28+I29+I30+I31+I32+I33+I34+I35+I36+I37</f>
        <v>113100.192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123"/>
      <c r="B40" s="31"/>
      <c r="C40" s="31"/>
      <c r="D40" s="31"/>
      <c r="E40" s="31"/>
      <c r="F40" s="31"/>
      <c r="G40" s="31"/>
    </row>
    <row r="41" spans="1:10" ht="20.25" x14ac:dyDescent="0.3">
      <c r="A41" s="123"/>
      <c r="B41" s="177" t="s">
        <v>41</v>
      </c>
      <c r="C41" s="177"/>
      <c r="D41" s="177"/>
      <c r="E41" s="177"/>
      <c r="F41" s="177"/>
      <c r="G41" s="177"/>
    </row>
    <row r="42" spans="1:10" x14ac:dyDescent="0.25">
      <c r="A42" s="123"/>
      <c r="B42" s="31"/>
      <c r="C42" s="31"/>
      <c r="D42" s="31"/>
      <c r="E42" s="31"/>
      <c r="F42" s="31"/>
      <c r="G42" s="31"/>
    </row>
    <row r="43" spans="1:10" ht="18" x14ac:dyDescent="0.25">
      <c r="A43" s="123"/>
      <c r="B43" s="32" t="s">
        <v>922</v>
      </c>
      <c r="C43" s="31"/>
      <c r="D43" s="31"/>
      <c r="E43" s="31"/>
      <c r="F43" s="31"/>
      <c r="G43" s="31"/>
    </row>
    <row r="44" spans="1:10" x14ac:dyDescent="0.25">
      <c r="A44" s="123"/>
      <c r="B44" s="31"/>
      <c r="C44" s="31"/>
      <c r="D44" s="31"/>
      <c r="E44" s="31"/>
      <c r="F44" s="31"/>
      <c r="G44" s="31"/>
    </row>
    <row r="45" spans="1:10" ht="18" x14ac:dyDescent="0.25">
      <c r="A45" s="123"/>
      <c r="B45" s="32" t="s">
        <v>213</v>
      </c>
      <c r="C45" s="31"/>
      <c r="D45" s="31"/>
      <c r="E45" s="31"/>
      <c r="F45" s="31"/>
      <c r="G45" s="31"/>
    </row>
    <row r="46" spans="1:10" ht="15.75" thickBot="1" x14ac:dyDescent="0.3">
      <c r="A46" s="123"/>
      <c r="B46" s="31"/>
      <c r="C46" s="31"/>
      <c r="D46" s="31"/>
      <c r="E46" s="31"/>
      <c r="F46" s="31"/>
      <c r="G46" s="31"/>
    </row>
    <row r="47" spans="1:10" ht="68.25" thickBot="1" x14ac:dyDescent="0.3">
      <c r="A47" s="123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</row>
    <row r="48" spans="1:10" s="123" customFormat="1" ht="30" customHeight="1" x14ac:dyDescent="0.25">
      <c r="B48" s="36" t="s">
        <v>468</v>
      </c>
      <c r="C48" s="37" t="s">
        <v>247</v>
      </c>
      <c r="D48" s="38"/>
      <c r="E48" s="39">
        <v>592.5</v>
      </c>
      <c r="F48" s="38"/>
      <c r="G48" s="38"/>
    </row>
    <row r="49" spans="2:7" s="123" customFormat="1" ht="30" customHeight="1" x14ac:dyDescent="0.25">
      <c r="B49" s="36" t="s">
        <v>234</v>
      </c>
      <c r="C49" s="37" t="s">
        <v>878</v>
      </c>
      <c r="D49" s="38"/>
      <c r="E49" s="40">
        <v>16328</v>
      </c>
      <c r="F49" s="38"/>
      <c r="G49" s="38"/>
    </row>
    <row r="50" spans="2:7" s="123" customFormat="1" ht="30" customHeight="1" x14ac:dyDescent="0.25">
      <c r="B50" s="36" t="s">
        <v>236</v>
      </c>
      <c r="C50" s="37" t="s">
        <v>878</v>
      </c>
      <c r="D50" s="38"/>
      <c r="E50" s="40">
        <v>10676</v>
      </c>
      <c r="F50" s="38"/>
      <c r="G50" s="38"/>
    </row>
    <row r="51" spans="2:7" s="123" customFormat="1" ht="30" customHeight="1" x14ac:dyDescent="0.25">
      <c r="B51" s="36" t="s">
        <v>303</v>
      </c>
      <c r="C51" s="37" t="s">
        <v>294</v>
      </c>
      <c r="D51" s="38"/>
      <c r="E51" s="38"/>
      <c r="F51" s="39">
        <v>900</v>
      </c>
      <c r="G51" s="38"/>
    </row>
    <row r="52" spans="2:7" s="123" customFormat="1" ht="30" customHeight="1" x14ac:dyDescent="0.25">
      <c r="B52" s="36" t="s">
        <v>435</v>
      </c>
      <c r="C52" s="37" t="s">
        <v>878</v>
      </c>
      <c r="D52" s="38"/>
      <c r="E52" s="40">
        <v>9420</v>
      </c>
      <c r="F52" s="38"/>
      <c r="G52" s="38"/>
    </row>
    <row r="53" spans="2:7" s="123" customFormat="1" ht="30" customHeight="1" x14ac:dyDescent="0.25">
      <c r="B53" s="36" t="s">
        <v>308</v>
      </c>
      <c r="C53" s="37" t="s">
        <v>48</v>
      </c>
      <c r="D53" s="39">
        <v>410</v>
      </c>
      <c r="E53" s="38"/>
      <c r="F53" s="38"/>
      <c r="G53" s="38"/>
    </row>
    <row r="54" spans="2:7" s="123" customFormat="1" ht="30" customHeight="1" x14ac:dyDescent="0.25">
      <c r="B54" s="36" t="s">
        <v>309</v>
      </c>
      <c r="C54" s="37" t="s">
        <v>216</v>
      </c>
      <c r="D54" s="39">
        <v>395</v>
      </c>
      <c r="E54" s="38"/>
      <c r="F54" s="38"/>
      <c r="G54" s="38"/>
    </row>
    <row r="55" spans="2:7" s="123" customFormat="1" ht="30" customHeight="1" x14ac:dyDescent="0.25">
      <c r="B55" s="36" t="s">
        <v>514</v>
      </c>
      <c r="C55" s="37" t="s">
        <v>878</v>
      </c>
      <c r="D55" s="38"/>
      <c r="E55" s="40">
        <v>15072</v>
      </c>
      <c r="F55" s="38"/>
      <c r="G55" s="38"/>
    </row>
    <row r="56" spans="2:7" s="123" customFormat="1" ht="30" customHeight="1" x14ac:dyDescent="0.25">
      <c r="B56" s="36" t="s">
        <v>584</v>
      </c>
      <c r="C56" s="37" t="s">
        <v>216</v>
      </c>
      <c r="D56" s="39">
        <v>525</v>
      </c>
      <c r="E56" s="38"/>
      <c r="F56" s="38"/>
      <c r="G56" s="38"/>
    </row>
    <row r="57" spans="2:7" s="123" customFormat="1" ht="30" customHeight="1" x14ac:dyDescent="0.25">
      <c r="B57" s="36" t="s">
        <v>441</v>
      </c>
      <c r="C57" s="37" t="s">
        <v>878</v>
      </c>
      <c r="D57" s="38"/>
      <c r="E57" s="40">
        <v>13816</v>
      </c>
      <c r="F57" s="38"/>
      <c r="G57" s="38"/>
    </row>
    <row r="58" spans="2:7" s="123" customFormat="1" ht="30" customHeight="1" x14ac:dyDescent="0.25">
      <c r="B58" s="36" t="s">
        <v>552</v>
      </c>
      <c r="C58" s="37" t="s">
        <v>258</v>
      </c>
      <c r="D58" s="38"/>
      <c r="E58" s="38"/>
      <c r="F58" s="39">
        <v>900</v>
      </c>
      <c r="G58" s="38"/>
    </row>
    <row r="59" spans="2:7" s="123" customFormat="1" ht="30" customHeight="1" x14ac:dyDescent="0.25">
      <c r="B59" s="36" t="s">
        <v>552</v>
      </c>
      <c r="C59" s="37" t="s">
        <v>216</v>
      </c>
      <c r="D59" s="39">
        <v>395</v>
      </c>
      <c r="E59" s="38"/>
      <c r="F59" s="38"/>
      <c r="G59" s="38"/>
    </row>
    <row r="60" spans="2:7" s="123" customFormat="1" ht="30" customHeight="1" x14ac:dyDescent="0.25">
      <c r="B60" s="36" t="s">
        <v>317</v>
      </c>
      <c r="C60" s="37" t="s">
        <v>216</v>
      </c>
      <c r="D60" s="39">
        <v>197.5</v>
      </c>
      <c r="E60" s="38"/>
      <c r="F60" s="38"/>
      <c r="G60" s="38"/>
    </row>
    <row r="61" spans="2:7" s="123" customFormat="1" ht="30" customHeight="1" x14ac:dyDescent="0.25">
      <c r="B61" s="36" t="s">
        <v>325</v>
      </c>
      <c r="C61" s="37" t="s">
        <v>216</v>
      </c>
      <c r="D61" s="39">
        <v>395</v>
      </c>
      <c r="E61" s="38"/>
      <c r="F61" s="38"/>
      <c r="G61" s="38"/>
    </row>
    <row r="62" spans="2:7" s="123" customFormat="1" ht="30" customHeight="1" x14ac:dyDescent="0.25">
      <c r="B62" s="36" t="s">
        <v>325</v>
      </c>
      <c r="C62" s="37" t="s">
        <v>878</v>
      </c>
      <c r="D62" s="38"/>
      <c r="E62" s="40">
        <v>12560</v>
      </c>
      <c r="F62" s="38"/>
      <c r="G62" s="38"/>
    </row>
    <row r="63" spans="2:7" s="123" customFormat="1" ht="30" customHeight="1" x14ac:dyDescent="0.25">
      <c r="B63" s="36" t="s">
        <v>483</v>
      </c>
      <c r="C63" s="37" t="s">
        <v>826</v>
      </c>
      <c r="D63" s="40">
        <v>37216</v>
      </c>
      <c r="E63" s="38"/>
      <c r="F63" s="38"/>
      <c r="G63" s="38"/>
    </row>
    <row r="64" spans="2:7" s="123" customFormat="1" ht="30" customHeight="1" x14ac:dyDescent="0.25">
      <c r="B64" s="36" t="s">
        <v>483</v>
      </c>
      <c r="C64" s="37" t="s">
        <v>826</v>
      </c>
      <c r="D64" s="40">
        <v>21705</v>
      </c>
      <c r="E64" s="38"/>
      <c r="F64" s="38"/>
      <c r="G64" s="38"/>
    </row>
    <row r="65" spans="2:7" s="123" customFormat="1" ht="30" customHeight="1" x14ac:dyDescent="0.25">
      <c r="B65" s="36" t="s">
        <v>223</v>
      </c>
      <c r="C65" s="37" t="s">
        <v>878</v>
      </c>
      <c r="D65" s="38"/>
      <c r="E65" s="40">
        <v>14444</v>
      </c>
      <c r="F65" s="38"/>
      <c r="G65" s="38"/>
    </row>
    <row r="66" spans="2:7" s="123" customFormat="1" ht="30" customHeight="1" x14ac:dyDescent="0.25">
      <c r="B66" s="36" t="s">
        <v>223</v>
      </c>
      <c r="C66" s="37" t="s">
        <v>216</v>
      </c>
      <c r="D66" s="40">
        <v>2765</v>
      </c>
      <c r="E66" s="38"/>
      <c r="F66" s="38"/>
      <c r="G66" s="38"/>
    </row>
    <row r="67" spans="2:7" s="123" customFormat="1" ht="30" customHeight="1" x14ac:dyDescent="0.25">
      <c r="B67" s="36" t="s">
        <v>224</v>
      </c>
      <c r="C67" s="37" t="s">
        <v>216</v>
      </c>
      <c r="D67" s="40">
        <v>1975</v>
      </c>
      <c r="E67" s="38"/>
      <c r="F67" s="38"/>
      <c r="G67" s="38"/>
    </row>
    <row r="68" spans="2:7" s="123" customFormat="1" ht="30" customHeight="1" x14ac:dyDescent="0.25">
      <c r="B68" s="36" t="s">
        <v>224</v>
      </c>
      <c r="C68" s="37" t="s">
        <v>878</v>
      </c>
      <c r="D68" s="38"/>
      <c r="E68" s="40">
        <v>15072</v>
      </c>
      <c r="F68" s="38"/>
      <c r="G68" s="38"/>
    </row>
    <row r="69" spans="2:7" s="123" customFormat="1" ht="30" customHeight="1" x14ac:dyDescent="0.25">
      <c r="B69" s="36" t="s">
        <v>266</v>
      </c>
      <c r="C69" s="37" t="s">
        <v>216</v>
      </c>
      <c r="D69" s="40">
        <v>2370</v>
      </c>
      <c r="E69" s="38"/>
      <c r="F69" s="38"/>
      <c r="G69" s="38"/>
    </row>
    <row r="70" spans="2:7" s="123" customFormat="1" ht="30" customHeight="1" x14ac:dyDescent="0.25">
      <c r="B70" s="36" t="s">
        <v>268</v>
      </c>
      <c r="C70" s="37" t="s">
        <v>878</v>
      </c>
      <c r="D70" s="38"/>
      <c r="E70" s="40">
        <v>8164</v>
      </c>
      <c r="F70" s="38"/>
      <c r="G70" s="38"/>
    </row>
    <row r="71" spans="2:7" s="123" customFormat="1" ht="30" customHeight="1" x14ac:dyDescent="0.25">
      <c r="B71" s="36" t="s">
        <v>349</v>
      </c>
      <c r="C71" s="37" t="s">
        <v>51</v>
      </c>
      <c r="D71" s="39">
        <v>395</v>
      </c>
      <c r="E71" s="38"/>
      <c r="F71" s="38"/>
      <c r="G71" s="38"/>
    </row>
    <row r="72" spans="2:7" s="123" customFormat="1" ht="30" customHeight="1" x14ac:dyDescent="0.25">
      <c r="B72" s="36" t="s">
        <v>227</v>
      </c>
      <c r="C72" s="37" t="s">
        <v>216</v>
      </c>
      <c r="D72" s="40">
        <v>3160</v>
      </c>
      <c r="E72" s="38"/>
      <c r="F72" s="38"/>
      <c r="G72" s="38"/>
    </row>
    <row r="73" spans="2:7" s="123" customFormat="1" ht="30" customHeight="1" x14ac:dyDescent="0.25">
      <c r="B73" s="36" t="s">
        <v>227</v>
      </c>
      <c r="C73" s="37" t="s">
        <v>878</v>
      </c>
      <c r="D73" s="38"/>
      <c r="E73" s="40">
        <v>9420</v>
      </c>
      <c r="F73" s="38"/>
      <c r="G73" s="38"/>
    </row>
    <row r="74" spans="2:7" s="123" customFormat="1" ht="30" customHeight="1" x14ac:dyDescent="0.25">
      <c r="B74" s="36" t="s">
        <v>229</v>
      </c>
      <c r="C74" s="37" t="s">
        <v>216</v>
      </c>
      <c r="D74" s="40">
        <v>2765</v>
      </c>
      <c r="E74" s="38"/>
      <c r="F74" s="38"/>
      <c r="G74" s="38"/>
    </row>
    <row r="75" spans="2:7" s="123" customFormat="1" ht="30" customHeight="1" x14ac:dyDescent="0.25">
      <c r="B75" s="36" t="s">
        <v>229</v>
      </c>
      <c r="C75" s="37" t="s">
        <v>878</v>
      </c>
      <c r="D75" s="38"/>
      <c r="E75" s="40">
        <v>10048</v>
      </c>
      <c r="F75" s="38"/>
      <c r="G75" s="38"/>
    </row>
    <row r="76" spans="2:7" s="123" customFormat="1" ht="30" customHeight="1" x14ac:dyDescent="0.25">
      <c r="B76" s="36" t="s">
        <v>230</v>
      </c>
      <c r="C76" s="37" t="s">
        <v>216</v>
      </c>
      <c r="D76" s="40">
        <v>2765</v>
      </c>
      <c r="E76" s="38"/>
      <c r="F76" s="38"/>
      <c r="G76" s="38"/>
    </row>
    <row r="77" spans="2:7" s="123" customFormat="1" ht="30" customHeight="1" thickBot="1" x14ac:dyDescent="0.3">
      <c r="B77" s="36" t="s">
        <v>364</v>
      </c>
      <c r="C77" s="37" t="s">
        <v>878</v>
      </c>
      <c r="D77" s="38"/>
      <c r="E77" s="40">
        <v>16328</v>
      </c>
      <c r="F77" s="38"/>
      <c r="G77" s="38"/>
    </row>
    <row r="78" spans="2:7" s="123" customFormat="1" ht="30" customHeight="1" x14ac:dyDescent="0.25">
      <c r="B78" s="178" t="s">
        <v>52</v>
      </c>
      <c r="C78" s="178"/>
      <c r="D78" s="41">
        <v>77433.5</v>
      </c>
      <c r="E78" s="41">
        <v>151940.5</v>
      </c>
      <c r="F78" s="41">
        <v>1800</v>
      </c>
      <c r="G78" s="171"/>
    </row>
    <row r="79" spans="2:7" s="123" customFormat="1" ht="30" customHeight="1" x14ac:dyDescent="0.25">
      <c r="B79" s="194" t="s">
        <v>22</v>
      </c>
      <c r="C79" s="194"/>
      <c r="D79" s="194"/>
      <c r="E79" s="194"/>
      <c r="F79" s="194"/>
      <c r="G79" s="108">
        <v>231174</v>
      </c>
    </row>
    <row r="80" spans="2:7" s="123" customFormat="1" ht="30" customHeight="1" x14ac:dyDescent="0.25">
      <c r="B80" s="31"/>
      <c r="C80" s="31"/>
      <c r="D80" s="31"/>
      <c r="E80" s="31"/>
      <c r="F80" s="31"/>
      <c r="G80" s="31"/>
    </row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pans="1:6" s="123" customFormat="1" ht="30" customHeight="1" x14ac:dyDescent="0.25"/>
    <row r="194" spans="1:6" s="123" customFormat="1" ht="30" customHeight="1" x14ac:dyDescent="0.25"/>
    <row r="195" spans="1:6" s="123" customFormat="1" ht="30" customHeight="1" x14ac:dyDescent="0.25"/>
    <row r="196" spans="1:6" s="123" customFormat="1" ht="30" customHeight="1" x14ac:dyDescent="0.25"/>
    <row r="197" spans="1:6" s="123" customFormat="1" ht="30" customHeight="1" x14ac:dyDescent="0.25"/>
    <row r="198" spans="1:6" s="123" customFormat="1" ht="30" customHeight="1" x14ac:dyDescent="0.25"/>
    <row r="199" spans="1:6" s="123" customFormat="1" ht="30" customHeight="1" x14ac:dyDescent="0.25"/>
    <row r="200" spans="1:6" s="123" customFormat="1" ht="30" customHeight="1" x14ac:dyDescent="0.25"/>
    <row r="201" spans="1:6" s="123" customFormat="1" ht="30" customHeight="1" x14ac:dyDescent="0.25"/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B41:G41"/>
    <mergeCell ref="B78:C78"/>
    <mergeCell ref="B79:F79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3" firstPageNumber="0" fitToHeight="3" orientation="landscape" horizontalDpi="300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10" customWidth="1"/>
    <col min="10" max="10" width="11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458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43709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133">
        <v>18.059999999999999</v>
      </c>
      <c r="J12" s="133">
        <v>18.96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103773.54</v>
      </c>
      <c r="F21" s="202"/>
      <c r="G21" s="202">
        <v>80557.279999999999</v>
      </c>
      <c r="H21" s="202"/>
      <c r="I21" s="197">
        <f>SUM(E21-G21)</f>
        <v>23216.259999999995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129112.54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3.22</v>
      </c>
      <c r="H28" s="199"/>
      <c r="I28" s="197">
        <f>G28*$C$7*12</f>
        <v>17697.12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9.43</v>
      </c>
      <c r="H29" s="199"/>
      <c r="I29" s="197">
        <f>G29*$C$7*12</f>
        <v>51827.28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6045.6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2.33</v>
      </c>
      <c r="H31" s="196"/>
      <c r="I31" s="197">
        <f t="shared" ref="I31:I37" si="0">G31*$C$7*12</f>
        <v>12805.68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2638.08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1648.8000000000002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1264.08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1.87</v>
      </c>
      <c r="H37" s="196"/>
      <c r="I37" s="197">
        <f t="shared" si="0"/>
        <v>10277.52</v>
      </c>
      <c r="J37" s="197"/>
    </row>
    <row r="38" spans="1:10" ht="21.7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104204.16</v>
      </c>
      <c r="J38" s="197"/>
    </row>
    <row r="39" spans="1:10" x14ac:dyDescent="0.25">
      <c r="A39" s="123"/>
      <c r="B39" s="123"/>
      <c r="C39" s="123"/>
      <c r="D39" s="123"/>
      <c r="E39" s="123"/>
      <c r="F39" s="123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923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234</v>
      </c>
      <c r="B47" s="37" t="s">
        <v>878</v>
      </c>
      <c r="C47" s="38"/>
      <c r="D47" s="40">
        <v>10048</v>
      </c>
      <c r="E47" s="38"/>
      <c r="F47" s="38"/>
    </row>
    <row r="48" spans="1:10" s="123" customFormat="1" ht="30" customHeight="1" x14ac:dyDescent="0.25">
      <c r="A48" s="36" t="s">
        <v>236</v>
      </c>
      <c r="B48" s="37" t="s">
        <v>878</v>
      </c>
      <c r="C48" s="38"/>
      <c r="D48" s="40">
        <v>5024</v>
      </c>
      <c r="E48" s="38"/>
      <c r="F48" s="38"/>
    </row>
    <row r="49" spans="1:6" s="123" customFormat="1" ht="30" customHeight="1" x14ac:dyDescent="0.25">
      <c r="A49" s="36" t="s">
        <v>435</v>
      </c>
      <c r="B49" s="37" t="s">
        <v>878</v>
      </c>
      <c r="C49" s="38"/>
      <c r="D49" s="40">
        <v>5652</v>
      </c>
      <c r="E49" s="38"/>
      <c r="F49" s="38"/>
    </row>
    <row r="50" spans="1:6" s="123" customFormat="1" ht="30" customHeight="1" x14ac:dyDescent="0.25">
      <c r="A50" s="36" t="s">
        <v>308</v>
      </c>
      <c r="B50" s="37" t="s">
        <v>48</v>
      </c>
      <c r="C50" s="39">
        <v>410</v>
      </c>
      <c r="D50" s="38"/>
      <c r="E50" s="38"/>
      <c r="F50" s="38"/>
    </row>
    <row r="51" spans="1:6" s="123" customFormat="1" ht="30" customHeight="1" x14ac:dyDescent="0.25">
      <c r="A51" s="36" t="s">
        <v>248</v>
      </c>
      <c r="B51" s="37" t="s">
        <v>49</v>
      </c>
      <c r="C51" s="38"/>
      <c r="D51" s="38"/>
      <c r="E51" s="39">
        <v>790</v>
      </c>
      <c r="F51" s="38"/>
    </row>
    <row r="52" spans="1:6" s="123" customFormat="1" ht="30" customHeight="1" x14ac:dyDescent="0.25">
      <c r="A52" s="36" t="s">
        <v>309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514</v>
      </c>
      <c r="B53" s="37" t="s">
        <v>878</v>
      </c>
      <c r="C53" s="38"/>
      <c r="D53" s="40">
        <v>12560</v>
      </c>
      <c r="E53" s="38"/>
      <c r="F53" s="38"/>
    </row>
    <row r="54" spans="1:6" s="123" customFormat="1" ht="30" customHeight="1" x14ac:dyDescent="0.25">
      <c r="A54" s="36" t="s">
        <v>584</v>
      </c>
      <c r="B54" s="37" t="s">
        <v>216</v>
      </c>
      <c r="C54" s="39">
        <v>525</v>
      </c>
      <c r="D54" s="38"/>
      <c r="E54" s="38"/>
      <c r="F54" s="38"/>
    </row>
    <row r="55" spans="1:6" s="123" customFormat="1" ht="30" customHeight="1" x14ac:dyDescent="0.25">
      <c r="A55" s="36" t="s">
        <v>441</v>
      </c>
      <c r="B55" s="37" t="s">
        <v>878</v>
      </c>
      <c r="C55" s="38"/>
      <c r="D55" s="40">
        <v>8792</v>
      </c>
      <c r="E55" s="38"/>
      <c r="F55" s="38"/>
    </row>
    <row r="56" spans="1:6" s="123" customFormat="1" ht="30" customHeight="1" x14ac:dyDescent="0.25">
      <c r="A56" s="36" t="s">
        <v>552</v>
      </c>
      <c r="B56" s="37" t="s">
        <v>216</v>
      </c>
      <c r="C56" s="39">
        <v>395</v>
      </c>
      <c r="D56" s="38"/>
      <c r="E56" s="38"/>
      <c r="F56" s="38"/>
    </row>
    <row r="57" spans="1:6" s="123" customFormat="1" ht="30" customHeight="1" x14ac:dyDescent="0.25">
      <c r="A57" s="36" t="s">
        <v>396</v>
      </c>
      <c r="B57" s="37" t="s">
        <v>216</v>
      </c>
      <c r="C57" s="39">
        <v>197.5</v>
      </c>
      <c r="D57" s="38"/>
      <c r="E57" s="38"/>
      <c r="F57" s="38"/>
    </row>
    <row r="58" spans="1:6" s="123" customFormat="1" ht="30" customHeight="1" x14ac:dyDescent="0.25">
      <c r="A58" s="36" t="s">
        <v>325</v>
      </c>
      <c r="B58" s="37" t="s">
        <v>216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325</v>
      </c>
      <c r="B59" s="37" t="s">
        <v>878</v>
      </c>
      <c r="C59" s="38"/>
      <c r="D59" s="40">
        <v>10676</v>
      </c>
      <c r="E59" s="38"/>
      <c r="F59" s="38"/>
    </row>
    <row r="60" spans="1:6" s="123" customFormat="1" ht="30" customHeight="1" x14ac:dyDescent="0.25">
      <c r="A60" s="36" t="s">
        <v>444</v>
      </c>
      <c r="B60" s="37" t="s">
        <v>814</v>
      </c>
      <c r="C60" s="38"/>
      <c r="D60" s="38"/>
      <c r="E60" s="39">
        <v>790</v>
      </c>
      <c r="F60" s="38"/>
    </row>
    <row r="61" spans="1:6" s="123" customFormat="1" ht="30" customHeight="1" x14ac:dyDescent="0.25">
      <c r="A61" s="36" t="s">
        <v>444</v>
      </c>
      <c r="B61" s="37" t="s">
        <v>924</v>
      </c>
      <c r="C61" s="40">
        <v>9480</v>
      </c>
      <c r="D61" s="38"/>
      <c r="E61" s="38"/>
      <c r="F61" s="38"/>
    </row>
    <row r="62" spans="1:6" s="123" customFormat="1" ht="30" customHeight="1" x14ac:dyDescent="0.25">
      <c r="A62" s="36" t="s">
        <v>223</v>
      </c>
      <c r="B62" s="37" t="s">
        <v>878</v>
      </c>
      <c r="C62" s="38"/>
      <c r="D62" s="40">
        <v>11304</v>
      </c>
      <c r="E62" s="38"/>
      <c r="F62" s="38"/>
    </row>
    <row r="63" spans="1:6" s="123" customFormat="1" ht="30" customHeight="1" x14ac:dyDescent="0.25">
      <c r="A63" s="36" t="s">
        <v>223</v>
      </c>
      <c r="B63" s="37" t="s">
        <v>216</v>
      </c>
      <c r="C63" s="40">
        <v>2765</v>
      </c>
      <c r="D63" s="38"/>
      <c r="E63" s="38"/>
      <c r="F63" s="38"/>
    </row>
    <row r="64" spans="1:6" s="123" customFormat="1" ht="30" customHeight="1" x14ac:dyDescent="0.25">
      <c r="A64" s="36" t="s">
        <v>519</v>
      </c>
      <c r="B64" s="37" t="s">
        <v>216</v>
      </c>
      <c r="C64" s="40">
        <v>1975</v>
      </c>
      <c r="D64" s="38"/>
      <c r="E64" s="38"/>
      <c r="F64" s="38"/>
    </row>
    <row r="65" spans="1:6" s="123" customFormat="1" ht="30" customHeight="1" x14ac:dyDescent="0.25">
      <c r="A65" s="36" t="s">
        <v>224</v>
      </c>
      <c r="B65" s="37" t="s">
        <v>826</v>
      </c>
      <c r="C65" s="40">
        <v>77496</v>
      </c>
      <c r="D65" s="38"/>
      <c r="E65" s="38"/>
      <c r="F65" s="38"/>
    </row>
    <row r="66" spans="1:6" s="123" customFormat="1" ht="30" customHeight="1" x14ac:dyDescent="0.25">
      <c r="A66" s="36" t="s">
        <v>224</v>
      </c>
      <c r="B66" s="37" t="s">
        <v>878</v>
      </c>
      <c r="C66" s="38"/>
      <c r="D66" s="40">
        <v>11304</v>
      </c>
      <c r="E66" s="38"/>
      <c r="F66" s="38"/>
    </row>
    <row r="67" spans="1:6" s="123" customFormat="1" ht="30" customHeight="1" x14ac:dyDescent="0.25">
      <c r="A67" s="36" t="s">
        <v>541</v>
      </c>
      <c r="B67" s="37" t="s">
        <v>826</v>
      </c>
      <c r="C67" s="40">
        <v>19945</v>
      </c>
      <c r="D67" s="38"/>
      <c r="E67" s="38"/>
      <c r="F67" s="38"/>
    </row>
    <row r="68" spans="1:6" s="123" customFormat="1" ht="30" customHeight="1" x14ac:dyDescent="0.25">
      <c r="A68" s="36" t="s">
        <v>541</v>
      </c>
      <c r="B68" s="37" t="s">
        <v>345</v>
      </c>
      <c r="C68" s="39">
        <v>846.5</v>
      </c>
      <c r="D68" s="38"/>
      <c r="E68" s="38"/>
      <c r="F68" s="38"/>
    </row>
    <row r="69" spans="1:6" s="123" customFormat="1" ht="30" customHeight="1" x14ac:dyDescent="0.25">
      <c r="A69" s="36" t="s">
        <v>225</v>
      </c>
      <c r="B69" s="37" t="s">
        <v>49</v>
      </c>
      <c r="C69" s="38"/>
      <c r="D69" s="38"/>
      <c r="E69" s="39">
        <v>395</v>
      </c>
      <c r="F69" s="38"/>
    </row>
    <row r="70" spans="1:6" s="123" customFormat="1" ht="30" customHeight="1" x14ac:dyDescent="0.25">
      <c r="A70" s="36" t="s">
        <v>225</v>
      </c>
      <c r="B70" s="37" t="s">
        <v>50</v>
      </c>
      <c r="C70" s="38"/>
      <c r="D70" s="38"/>
      <c r="E70" s="40">
        <v>1263</v>
      </c>
      <c r="F70" s="38"/>
    </row>
    <row r="71" spans="1:6" s="123" customFormat="1" ht="30" customHeight="1" x14ac:dyDescent="0.25">
      <c r="A71" s="36" t="s">
        <v>266</v>
      </c>
      <c r="B71" s="37" t="s">
        <v>216</v>
      </c>
      <c r="C71" s="40">
        <v>2370</v>
      </c>
      <c r="D71" s="38"/>
      <c r="E71" s="38"/>
      <c r="F71" s="38"/>
    </row>
    <row r="72" spans="1:6" s="123" customFormat="1" ht="30" customHeight="1" x14ac:dyDescent="0.25">
      <c r="A72" s="36" t="s">
        <v>268</v>
      </c>
      <c r="B72" s="37" t="s">
        <v>878</v>
      </c>
      <c r="C72" s="38"/>
      <c r="D72" s="40">
        <v>5652</v>
      </c>
      <c r="E72" s="38"/>
      <c r="F72" s="38"/>
    </row>
    <row r="73" spans="1:6" s="123" customFormat="1" ht="30" customHeight="1" x14ac:dyDescent="0.25">
      <c r="A73" s="36" t="s">
        <v>347</v>
      </c>
      <c r="B73" s="37" t="s">
        <v>241</v>
      </c>
      <c r="C73" s="38"/>
      <c r="D73" s="39">
        <v>395</v>
      </c>
      <c r="E73" s="38"/>
      <c r="F73" s="38"/>
    </row>
    <row r="74" spans="1:6" s="123" customFormat="1" ht="30" customHeight="1" x14ac:dyDescent="0.25">
      <c r="A74" s="36" t="s">
        <v>226</v>
      </c>
      <c r="B74" s="37" t="s">
        <v>244</v>
      </c>
      <c r="C74" s="40">
        <v>1498</v>
      </c>
      <c r="D74" s="38"/>
      <c r="E74" s="38"/>
      <c r="F74" s="38"/>
    </row>
    <row r="75" spans="1:6" s="123" customFormat="1" ht="30" customHeight="1" x14ac:dyDescent="0.25">
      <c r="A75" s="36" t="s">
        <v>226</v>
      </c>
      <c r="B75" s="37" t="s">
        <v>925</v>
      </c>
      <c r="C75" s="40">
        <v>2636</v>
      </c>
      <c r="D75" s="38"/>
      <c r="E75" s="38"/>
      <c r="F75" s="38"/>
    </row>
    <row r="76" spans="1:6" s="123" customFormat="1" ht="30" customHeight="1" x14ac:dyDescent="0.25">
      <c r="A76" s="36" t="s">
        <v>349</v>
      </c>
      <c r="B76" s="37" t="s">
        <v>51</v>
      </c>
      <c r="C76" s="39">
        <v>395</v>
      </c>
      <c r="D76" s="38"/>
      <c r="E76" s="38"/>
      <c r="F76" s="38"/>
    </row>
    <row r="77" spans="1:6" s="123" customFormat="1" ht="30" customHeight="1" x14ac:dyDescent="0.25">
      <c r="A77" s="36" t="s">
        <v>227</v>
      </c>
      <c r="B77" s="37" t="s">
        <v>216</v>
      </c>
      <c r="C77" s="40">
        <v>3160</v>
      </c>
      <c r="D77" s="38"/>
      <c r="E77" s="38"/>
      <c r="F77" s="38"/>
    </row>
    <row r="78" spans="1:6" s="123" customFormat="1" ht="30" customHeight="1" x14ac:dyDescent="0.25">
      <c r="A78" s="36" t="s">
        <v>227</v>
      </c>
      <c r="B78" s="37" t="s">
        <v>878</v>
      </c>
      <c r="C78" s="38"/>
      <c r="D78" s="40">
        <v>6908</v>
      </c>
      <c r="E78" s="38"/>
      <c r="F78" s="38"/>
    </row>
    <row r="79" spans="1:6" s="123" customFormat="1" ht="30" customHeight="1" x14ac:dyDescent="0.25">
      <c r="A79" s="36" t="s">
        <v>458</v>
      </c>
      <c r="B79" s="37" t="s">
        <v>849</v>
      </c>
      <c r="C79" s="40">
        <v>1660</v>
      </c>
      <c r="D79" s="38"/>
      <c r="E79" s="38"/>
      <c r="F79" s="38"/>
    </row>
    <row r="80" spans="1:6" s="123" customFormat="1" ht="30" customHeight="1" x14ac:dyDescent="0.25">
      <c r="A80" s="36" t="s">
        <v>229</v>
      </c>
      <c r="B80" s="37" t="s">
        <v>216</v>
      </c>
      <c r="C80" s="40">
        <v>2765</v>
      </c>
      <c r="D80" s="38"/>
      <c r="E80" s="38"/>
      <c r="F80" s="38"/>
    </row>
    <row r="81" spans="1:6" s="123" customFormat="1" ht="30" customHeight="1" x14ac:dyDescent="0.25">
      <c r="A81" s="36" t="s">
        <v>229</v>
      </c>
      <c r="B81" s="37" t="s">
        <v>878</v>
      </c>
      <c r="C81" s="38"/>
      <c r="D81" s="40">
        <v>7536</v>
      </c>
      <c r="E81" s="38"/>
      <c r="F81" s="38"/>
    </row>
    <row r="82" spans="1:6" s="123" customFormat="1" ht="30" customHeight="1" x14ac:dyDescent="0.25">
      <c r="A82" s="36" t="s">
        <v>465</v>
      </c>
      <c r="B82" s="37" t="s">
        <v>926</v>
      </c>
      <c r="C82" s="39">
        <v>805</v>
      </c>
      <c r="D82" s="38"/>
      <c r="E82" s="38"/>
      <c r="F82" s="38"/>
    </row>
    <row r="83" spans="1:6" s="123" customFormat="1" ht="30" customHeight="1" x14ac:dyDescent="0.25">
      <c r="A83" s="36" t="s">
        <v>230</v>
      </c>
      <c r="B83" s="37" t="s">
        <v>216</v>
      </c>
      <c r="C83" s="40">
        <v>2765</v>
      </c>
      <c r="D83" s="38"/>
      <c r="E83" s="38"/>
      <c r="F83" s="38"/>
    </row>
    <row r="84" spans="1:6" s="123" customFormat="1" ht="30" customHeight="1" thickBot="1" x14ac:dyDescent="0.3">
      <c r="A84" s="36" t="s">
        <v>364</v>
      </c>
      <c r="B84" s="37" t="s">
        <v>878</v>
      </c>
      <c r="C84" s="38"/>
      <c r="D84" s="40">
        <v>10676</v>
      </c>
      <c r="E84" s="38"/>
      <c r="F84" s="38"/>
    </row>
    <row r="85" spans="1:6" s="123" customFormat="1" ht="30" customHeight="1" x14ac:dyDescent="0.25">
      <c r="A85" s="178" t="s">
        <v>52</v>
      </c>
      <c r="B85" s="178"/>
      <c r="C85" s="41">
        <v>132681.5</v>
      </c>
      <c r="D85" s="41">
        <v>106527</v>
      </c>
      <c r="E85" s="41">
        <v>3238</v>
      </c>
      <c r="F85" s="171"/>
    </row>
    <row r="86" spans="1:6" s="123" customFormat="1" ht="30" customHeight="1" x14ac:dyDescent="0.25">
      <c r="A86" s="194" t="s">
        <v>22</v>
      </c>
      <c r="B86" s="194"/>
      <c r="C86" s="194"/>
      <c r="D86" s="194"/>
      <c r="E86" s="194"/>
      <c r="F86" s="108">
        <v>242446.5</v>
      </c>
    </row>
    <row r="87" spans="1:6" s="123" customFormat="1" ht="30" customHeight="1" x14ac:dyDescent="0.25">
      <c r="A87" s="31"/>
      <c r="B87" s="31"/>
      <c r="C87" s="31"/>
      <c r="D87" s="31"/>
      <c r="E87" s="31"/>
      <c r="F87" s="31"/>
    </row>
    <row r="88" spans="1:6" s="123" customFormat="1" ht="30" customHeight="1" x14ac:dyDescent="0.25"/>
    <row r="89" spans="1:6" s="123" customFormat="1" ht="30" customHeight="1" x14ac:dyDescent="0.25"/>
    <row r="90" spans="1:6" s="123" customFormat="1" ht="30" customHeight="1" x14ac:dyDescent="0.25"/>
    <row r="91" spans="1:6" s="123" customFormat="1" ht="30" customHeight="1" x14ac:dyDescent="0.25"/>
    <row r="92" spans="1:6" s="123" customFormat="1" ht="30" customHeight="1" x14ac:dyDescent="0.25"/>
    <row r="93" spans="1:6" s="123" customFormat="1" ht="30" customHeight="1" x14ac:dyDescent="0.25"/>
    <row r="94" spans="1:6" s="123" customFormat="1" ht="30" customHeight="1" x14ac:dyDescent="0.25"/>
    <row r="95" spans="1:6" s="123" customFormat="1" ht="30" customHeight="1" x14ac:dyDescent="0.25"/>
    <row r="96" spans="1: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pans="1:6" s="123" customFormat="1" ht="30" customHeight="1" x14ac:dyDescent="0.25"/>
    <row r="210" spans="1:6" s="123" customFormat="1" ht="30" customHeight="1" x14ac:dyDescent="0.25"/>
    <row r="211" spans="1:6" s="123" customFormat="1" ht="30" customHeight="1" x14ac:dyDescent="0.25"/>
    <row r="212" spans="1:6" s="123" customFormat="1" ht="30" customHeight="1" x14ac:dyDescent="0.25"/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85:B85"/>
    <mergeCell ref="A86:E86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84" firstPageNumber="0" fitToHeight="3" orientation="landscape" horizontalDpi="300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316.3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36412.400000000001</v>
      </c>
      <c r="F21" s="202"/>
      <c r="G21" s="202">
        <v>32724.32</v>
      </c>
      <c r="H21" s="202"/>
      <c r="I21" s="197">
        <f>SUM(E21-G21)</f>
        <v>3688.0800000000017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19003.68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18978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4175.1600000000008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379.56000000000006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1821.8880000000001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1138.68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872.98800000000006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7173.6840000000002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34539.96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927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300</v>
      </c>
      <c r="B48" s="37" t="s">
        <v>849</v>
      </c>
      <c r="C48" s="39">
        <v>395</v>
      </c>
      <c r="D48" s="38"/>
      <c r="E48" s="38"/>
      <c r="F48" s="38"/>
    </row>
    <row r="49" spans="1:6" s="123" customFormat="1" ht="30" customHeight="1" x14ac:dyDescent="0.25">
      <c r="A49" s="36" t="s">
        <v>308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215</v>
      </c>
      <c r="B50" s="37" t="s">
        <v>216</v>
      </c>
      <c r="C50" s="39">
        <v>197.5</v>
      </c>
      <c r="D50" s="38"/>
      <c r="E50" s="38"/>
      <c r="F50" s="38"/>
    </row>
    <row r="51" spans="1:6" s="123" customFormat="1" ht="30" customHeight="1" x14ac:dyDescent="0.25">
      <c r="A51" s="36" t="s">
        <v>584</v>
      </c>
      <c r="B51" s="37" t="s">
        <v>216</v>
      </c>
      <c r="C51" s="39">
        <v>275.5</v>
      </c>
      <c r="D51" s="38"/>
      <c r="E51" s="38"/>
      <c r="F51" s="38"/>
    </row>
    <row r="52" spans="1:6" s="123" customFormat="1" ht="30" customHeight="1" x14ac:dyDescent="0.25">
      <c r="A52" s="36" t="s">
        <v>552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317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325</v>
      </c>
      <c r="B54" s="37" t="s">
        <v>216</v>
      </c>
      <c r="C54" s="39">
        <v>395</v>
      </c>
      <c r="D54" s="38"/>
      <c r="E54" s="38"/>
      <c r="F54" s="38"/>
    </row>
    <row r="55" spans="1:6" s="123" customFormat="1" ht="30" customHeight="1" x14ac:dyDescent="0.25">
      <c r="A55" s="36" t="s">
        <v>223</v>
      </c>
      <c r="B55" s="37" t="s">
        <v>216</v>
      </c>
      <c r="C55" s="40">
        <v>1382.5</v>
      </c>
      <c r="D55" s="38"/>
      <c r="E55" s="38"/>
      <c r="F55" s="38"/>
    </row>
    <row r="56" spans="1:6" s="123" customFormat="1" ht="30" customHeight="1" x14ac:dyDescent="0.25">
      <c r="A56" s="36" t="s">
        <v>519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342</v>
      </c>
      <c r="B57" s="37" t="s">
        <v>286</v>
      </c>
      <c r="C57" s="38"/>
      <c r="D57" s="38"/>
      <c r="E57" s="39">
        <v>464</v>
      </c>
      <c r="F57" s="38"/>
    </row>
    <row r="58" spans="1:6" s="123" customFormat="1" ht="30" customHeight="1" x14ac:dyDescent="0.25">
      <c r="A58" s="36" t="s">
        <v>266</v>
      </c>
      <c r="B58" s="37" t="s">
        <v>216</v>
      </c>
      <c r="C58" s="40">
        <v>2370</v>
      </c>
      <c r="D58" s="38"/>
      <c r="E58" s="38"/>
      <c r="F58" s="38"/>
    </row>
    <row r="59" spans="1:6" s="123" customFormat="1" ht="30" customHeight="1" x14ac:dyDescent="0.25">
      <c r="A59" s="36" t="s">
        <v>349</v>
      </c>
      <c r="B59" s="37" t="s">
        <v>51</v>
      </c>
      <c r="C59" s="39">
        <v>197.5</v>
      </c>
      <c r="D59" s="38"/>
      <c r="E59" s="38"/>
      <c r="F59" s="38"/>
    </row>
    <row r="60" spans="1:6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</row>
    <row r="61" spans="1:6" s="123" customFormat="1" ht="30" customHeight="1" x14ac:dyDescent="0.25">
      <c r="A61" s="36" t="s">
        <v>229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15695.5</v>
      </c>
      <c r="D63" s="171"/>
      <c r="E63" s="157">
        <v>464</v>
      </c>
      <c r="F63" s="171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16159.5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I37:J37"/>
    <mergeCell ref="B38:E38"/>
    <mergeCell ref="G38:H38"/>
    <mergeCell ref="I38:J38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4" width="10.28515625" customWidth="1"/>
    <col min="5" max="5" width="8.7109375" customWidth="1"/>
    <col min="6" max="6" width="11.5703125" customWidth="1"/>
    <col min="7" max="7" width="8.7109375" customWidth="1"/>
    <col min="8" max="8" width="4.140625" customWidth="1"/>
    <col min="9" max="9" width="10.42578125" customWidth="1"/>
    <col min="10" max="10" width="11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72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1970</v>
      </c>
    </row>
    <row r="7" spans="1:10" x14ac:dyDescent="0.25">
      <c r="A7" t="s">
        <v>8</v>
      </c>
      <c r="C7" s="20">
        <v>499.6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5">
        <v>43709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4">
        <v>10.71</v>
      </c>
      <c r="J12" s="133">
        <v>11.25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69874.44</v>
      </c>
      <c r="F21" s="202"/>
      <c r="G21" s="202">
        <v>56299.89</v>
      </c>
      <c r="H21" s="202"/>
      <c r="I21" s="197">
        <f>SUM(E21-G21)</f>
        <v>13574.550000000003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47"/>
      <c r="J24" s="48">
        <v>43905.440000000002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4.5599999999999996</v>
      </c>
      <c r="H28" s="199"/>
      <c r="I28" s="197">
        <f>G28*$C$7*12</f>
        <v>27338.112000000001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1.7</v>
      </c>
      <c r="H29" s="199"/>
      <c r="I29" s="197">
        <f>G29*$C$7*12</f>
        <v>10191.84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6594.7200000000012</v>
      </c>
      <c r="J30" s="197"/>
    </row>
    <row r="31" spans="1:10" ht="30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0.99</v>
      </c>
      <c r="H32" s="196"/>
      <c r="I32" s="197">
        <f t="shared" si="0"/>
        <v>5935.2480000000005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2877.6959999999999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1798.56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1378.8960000000002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11330.928</v>
      </c>
      <c r="J37" s="197"/>
    </row>
    <row r="38" spans="1:10" ht="16.5" customHeight="1" x14ac:dyDescent="0.25">
      <c r="A38" s="113"/>
      <c r="B38" s="198" t="s">
        <v>40</v>
      </c>
      <c r="C38" s="198"/>
      <c r="D38" s="198"/>
      <c r="E38" s="198"/>
      <c r="F38" s="113"/>
      <c r="G38" s="199">
        <f>SUM(G28:H37)</f>
        <v>11.250000000000002</v>
      </c>
      <c r="H38" s="199"/>
      <c r="I38" s="197">
        <f>I28+I29+I30+I31+I32+I33+I34+I35+I36+I37</f>
        <v>67446</v>
      </c>
      <c r="J38" s="197"/>
    </row>
    <row r="39" spans="1:10" ht="20.25" x14ac:dyDescent="0.3">
      <c r="A39" s="177" t="s">
        <v>41</v>
      </c>
      <c r="B39" s="177"/>
      <c r="C39" s="177"/>
      <c r="D39" s="177"/>
      <c r="E39" s="177"/>
      <c r="F39" s="177"/>
    </row>
    <row r="40" spans="1:10" x14ac:dyDescent="0.25">
      <c r="A40" s="31"/>
      <c r="B40" s="31"/>
      <c r="C40" s="31"/>
      <c r="D40" s="31"/>
      <c r="E40" s="31"/>
      <c r="F40" s="31"/>
    </row>
    <row r="41" spans="1:10" ht="18" x14ac:dyDescent="0.25">
      <c r="A41" s="32" t="s">
        <v>564</v>
      </c>
      <c r="B41" s="31"/>
      <c r="C41" s="31"/>
      <c r="D41" s="31"/>
      <c r="E41" s="31"/>
      <c r="F41" s="31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213</v>
      </c>
      <c r="B43" s="31"/>
      <c r="C43" s="31"/>
      <c r="D43" s="31"/>
      <c r="E43" s="31"/>
      <c r="F43" s="31"/>
    </row>
    <row r="44" spans="1:10" ht="15.75" thickBot="1" x14ac:dyDescent="0.3">
      <c r="A44" s="31"/>
      <c r="B44" s="31"/>
      <c r="C44" s="31"/>
      <c r="D44" s="31"/>
      <c r="E44" s="31"/>
      <c r="F44" s="31"/>
    </row>
    <row r="45" spans="1:10" ht="45.75" thickBot="1" x14ac:dyDescent="0.3">
      <c r="A45" s="33" t="s">
        <v>42</v>
      </c>
      <c r="B45" s="34" t="s">
        <v>43</v>
      </c>
      <c r="C45" s="34" t="s">
        <v>44</v>
      </c>
      <c r="D45" s="34" t="s">
        <v>45</v>
      </c>
      <c r="E45" s="34" t="s">
        <v>46</v>
      </c>
      <c r="F45" s="35" t="s">
        <v>47</v>
      </c>
    </row>
    <row r="46" spans="1:10" x14ac:dyDescent="0.25">
      <c r="A46" s="36" t="s">
        <v>562</v>
      </c>
      <c r="B46" s="37" t="s">
        <v>48</v>
      </c>
      <c r="C46" s="39">
        <v>410</v>
      </c>
      <c r="D46" s="38"/>
      <c r="E46" s="38"/>
      <c r="F46" s="38"/>
    </row>
    <row r="47" spans="1:10" x14ac:dyDescent="0.25">
      <c r="A47" s="36" t="s">
        <v>437</v>
      </c>
      <c r="B47" s="37" t="s">
        <v>216</v>
      </c>
      <c r="C47" s="39">
        <v>395</v>
      </c>
      <c r="D47" s="38"/>
      <c r="E47" s="38"/>
      <c r="F47" s="38"/>
    </row>
    <row r="48" spans="1:10" s="123" customFormat="1" ht="30" customHeight="1" x14ac:dyDescent="0.25">
      <c r="A48" s="36" t="s">
        <v>254</v>
      </c>
      <c r="B48" s="37" t="s">
        <v>216</v>
      </c>
      <c r="C48" s="39">
        <v>395</v>
      </c>
      <c r="D48" s="38"/>
      <c r="E48" s="38"/>
      <c r="F48" s="38"/>
    </row>
    <row r="49" spans="1:6" s="123" customFormat="1" ht="30" customHeight="1" x14ac:dyDescent="0.25">
      <c r="A49" s="36" t="s">
        <v>441</v>
      </c>
      <c r="B49" s="37" t="s">
        <v>216</v>
      </c>
      <c r="C49" s="39">
        <v>551</v>
      </c>
      <c r="D49" s="38"/>
      <c r="E49" s="38"/>
      <c r="F49" s="38"/>
    </row>
    <row r="50" spans="1:6" s="123" customFormat="1" ht="30" customHeight="1" x14ac:dyDescent="0.25">
      <c r="A50" s="36" t="s">
        <v>218</v>
      </c>
      <c r="B50" s="37" t="s">
        <v>216</v>
      </c>
      <c r="C50" s="39">
        <v>395</v>
      </c>
      <c r="D50" s="38"/>
      <c r="E50" s="38"/>
      <c r="F50" s="38"/>
    </row>
    <row r="51" spans="1:6" s="123" customFormat="1" ht="30" customHeight="1" x14ac:dyDescent="0.25">
      <c r="A51" s="36" t="s">
        <v>260</v>
      </c>
      <c r="B51" s="37" t="s">
        <v>216</v>
      </c>
      <c r="C51" s="39">
        <v>395</v>
      </c>
      <c r="D51" s="38"/>
      <c r="E51" s="38"/>
      <c r="F51" s="38"/>
    </row>
    <row r="52" spans="1:6" s="123" customFormat="1" ht="30" customHeight="1" x14ac:dyDescent="0.25">
      <c r="A52" s="36" t="s">
        <v>483</v>
      </c>
      <c r="B52" s="37" t="s">
        <v>565</v>
      </c>
      <c r="C52" s="40">
        <v>3183</v>
      </c>
      <c r="D52" s="38"/>
      <c r="E52" s="38"/>
      <c r="F52" s="38"/>
    </row>
    <row r="53" spans="1:6" s="123" customFormat="1" ht="30" customHeight="1" x14ac:dyDescent="0.25">
      <c r="A53" s="36" t="s">
        <v>484</v>
      </c>
      <c r="B53" s="37" t="s">
        <v>216</v>
      </c>
      <c r="C53" s="39">
        <v>395</v>
      </c>
      <c r="D53" s="38"/>
      <c r="E53" s="38"/>
      <c r="F53" s="38"/>
    </row>
    <row r="54" spans="1:6" s="123" customFormat="1" ht="30" customHeight="1" x14ac:dyDescent="0.25">
      <c r="A54" s="36" t="s">
        <v>516</v>
      </c>
      <c r="B54" s="37" t="s">
        <v>338</v>
      </c>
      <c r="C54" s="40">
        <v>1623.6</v>
      </c>
      <c r="D54" s="38"/>
      <c r="E54" s="38"/>
      <c r="F54" s="38"/>
    </row>
    <row r="55" spans="1:6" s="123" customFormat="1" ht="30" customHeight="1" x14ac:dyDescent="0.25">
      <c r="A55" s="36" t="s">
        <v>223</v>
      </c>
      <c r="B55" s="37" t="s">
        <v>216</v>
      </c>
      <c r="C55" s="40">
        <v>1382.5</v>
      </c>
      <c r="D55" s="38"/>
      <c r="E55" s="38"/>
      <c r="F55" s="38"/>
    </row>
    <row r="56" spans="1:6" s="123" customFormat="1" ht="30" customHeight="1" x14ac:dyDescent="0.25">
      <c r="A56" s="36" t="s">
        <v>265</v>
      </c>
      <c r="B56" s="37" t="s">
        <v>216</v>
      </c>
      <c r="C56" s="40">
        <v>1975</v>
      </c>
      <c r="D56" s="38"/>
      <c r="E56" s="38"/>
      <c r="F56" s="38"/>
    </row>
    <row r="57" spans="1:6" s="123" customFormat="1" ht="30" customHeight="1" x14ac:dyDescent="0.25">
      <c r="A57" s="36" t="s">
        <v>268</v>
      </c>
      <c r="B57" s="37" t="s">
        <v>216</v>
      </c>
      <c r="C57" s="40">
        <v>2370</v>
      </c>
      <c r="D57" s="38"/>
      <c r="E57" s="38"/>
      <c r="F57" s="38"/>
    </row>
    <row r="58" spans="1:6" s="123" customFormat="1" ht="30" customHeight="1" x14ac:dyDescent="0.25">
      <c r="A58" s="36" t="s">
        <v>563</v>
      </c>
      <c r="B58" s="37" t="s">
        <v>51</v>
      </c>
      <c r="C58" s="39">
        <v>395</v>
      </c>
      <c r="D58" s="38"/>
      <c r="E58" s="38"/>
      <c r="F58" s="38"/>
    </row>
    <row r="59" spans="1:6" s="123" customFormat="1" ht="30" customHeight="1" x14ac:dyDescent="0.25">
      <c r="A59" s="36" t="s">
        <v>272</v>
      </c>
      <c r="B59" s="37" t="s">
        <v>216</v>
      </c>
      <c r="C59" s="40">
        <v>2370</v>
      </c>
      <c r="D59" s="38"/>
      <c r="E59" s="38"/>
      <c r="F59" s="38"/>
    </row>
    <row r="60" spans="1:6" s="123" customFormat="1" ht="30" customHeight="1" x14ac:dyDescent="0.25">
      <c r="A60" s="36" t="s">
        <v>276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x14ac:dyDescent="0.25">
      <c r="A61" s="36" t="s">
        <v>462</v>
      </c>
      <c r="B61" s="37" t="s">
        <v>294</v>
      </c>
      <c r="C61" s="38"/>
      <c r="D61" s="38"/>
      <c r="E61" s="39">
        <v>914</v>
      </c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21765.1</v>
      </c>
      <c r="D63" s="153"/>
      <c r="E63" s="157">
        <v>914</v>
      </c>
      <c r="F63" s="153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22679.1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pans="1:6" s="123" customFormat="1" ht="30" customHeight="1" x14ac:dyDescent="0.25"/>
    <row r="146" spans="1:6" s="123" customFormat="1" ht="30" customHeight="1" x14ac:dyDescent="0.25"/>
    <row r="147" spans="1:6" s="123" customFormat="1" ht="30" customHeight="1" x14ac:dyDescent="0.25"/>
    <row r="148" spans="1:6" s="123" customFormat="1" ht="30" customHeight="1" x14ac:dyDescent="0.25"/>
    <row r="149" spans="1:6" s="123" customFormat="1" ht="30" customHeight="1" x14ac:dyDescent="0.25"/>
    <row r="150" spans="1:6" s="123" customFormat="1" ht="30" customHeight="1" x14ac:dyDescent="0.25"/>
    <row r="151" spans="1:6" s="123" customFormat="1" ht="30" customHeight="1" x14ac:dyDescent="0.25"/>
    <row r="152" spans="1:6" s="123" customFormat="1" ht="30" customHeight="1" x14ac:dyDescent="0.25"/>
    <row r="153" spans="1:6" s="123" customFormat="1" ht="30" customHeight="1" x14ac:dyDescent="0.25"/>
    <row r="154" spans="1:6" s="123" customFormat="1" ht="30" customHeight="1" x14ac:dyDescent="0.25"/>
    <row r="155" spans="1:6" s="123" customFormat="1" ht="30" customHeight="1" x14ac:dyDescent="0.25"/>
    <row r="156" spans="1:6" s="123" customFormat="1" ht="30" customHeight="1" x14ac:dyDescent="0.25">
      <c r="A156"/>
      <c r="B156"/>
      <c r="C156"/>
      <c r="D156"/>
      <c r="E156"/>
      <c r="F156"/>
    </row>
    <row r="157" spans="1:6" s="123" customFormat="1" ht="30" customHeight="1" x14ac:dyDescent="0.25">
      <c r="A157"/>
      <c r="B157"/>
      <c r="C157"/>
      <c r="D157"/>
      <c r="E157"/>
      <c r="F157"/>
    </row>
    <row r="158" spans="1:6" s="123" customFormat="1" ht="30" customHeight="1" x14ac:dyDescent="0.25">
      <c r="A158"/>
      <c r="B158"/>
      <c r="C158"/>
      <c r="D158"/>
      <c r="E158"/>
      <c r="F158"/>
    </row>
    <row r="159" spans="1:6" s="123" customFormat="1" ht="30" customHeight="1" x14ac:dyDescent="0.25">
      <c r="A159"/>
      <c r="B159"/>
      <c r="C159"/>
      <c r="D159"/>
      <c r="E159"/>
      <c r="F159"/>
    </row>
    <row r="160" spans="1:6" s="123" customFormat="1" ht="30" customHeight="1" x14ac:dyDescent="0.25">
      <c r="A160"/>
      <c r="B160"/>
      <c r="C160"/>
      <c r="D160"/>
      <c r="E160"/>
      <c r="F160"/>
    </row>
    <row r="161" spans="1:6" s="123" customFormat="1" ht="30" customHeight="1" x14ac:dyDescent="0.25">
      <c r="A161"/>
      <c r="B161"/>
      <c r="C161"/>
      <c r="D161"/>
      <c r="E161"/>
      <c r="F161"/>
    </row>
    <row r="162" spans="1:6" s="123" customFormat="1" ht="30" customHeight="1" x14ac:dyDescent="0.25">
      <c r="A162"/>
      <c r="B162"/>
      <c r="C162"/>
      <c r="D162"/>
      <c r="E162"/>
      <c r="F162"/>
    </row>
    <row r="163" spans="1:6" s="123" customFormat="1" ht="30" customHeight="1" x14ac:dyDescent="0.25">
      <c r="A163"/>
      <c r="B163"/>
      <c r="C163"/>
      <c r="D163"/>
      <c r="E163"/>
      <c r="F163"/>
    </row>
    <row r="164" spans="1:6" s="123" customFormat="1" ht="30" customHeight="1" x14ac:dyDescent="0.25">
      <c r="A164"/>
      <c r="B164"/>
      <c r="C164"/>
      <c r="D164"/>
      <c r="E164"/>
      <c r="F164"/>
    </row>
    <row r="165" spans="1:6" s="123" customFormat="1" ht="30" customHeight="1" x14ac:dyDescent="0.25">
      <c r="A165"/>
      <c r="B165"/>
      <c r="C165"/>
      <c r="D165"/>
      <c r="E165"/>
      <c r="F165"/>
    </row>
    <row r="166" spans="1:6" s="123" customFormat="1" ht="30" customHeight="1" x14ac:dyDescent="0.25">
      <c r="A166"/>
      <c r="B166"/>
      <c r="C166"/>
      <c r="D166"/>
      <c r="E166"/>
      <c r="F166"/>
    </row>
    <row r="167" spans="1:6" s="123" customFormat="1" ht="30" customHeight="1" x14ac:dyDescent="0.25">
      <c r="A167"/>
      <c r="B167"/>
      <c r="C167"/>
      <c r="D167"/>
      <c r="E167"/>
      <c r="F167"/>
    </row>
    <row r="168" spans="1:6" s="123" customFormat="1" ht="30" customHeight="1" x14ac:dyDescent="0.25">
      <c r="A168"/>
      <c r="B168"/>
      <c r="C168"/>
      <c r="D168"/>
      <c r="E168"/>
      <c r="F168"/>
    </row>
    <row r="169" spans="1:6" s="123" customFormat="1" ht="30" customHeight="1" x14ac:dyDescent="0.25">
      <c r="A169"/>
      <c r="B169"/>
      <c r="C169"/>
      <c r="D169"/>
      <c r="E169"/>
      <c r="F169"/>
    </row>
    <row r="170" spans="1:6" s="123" customFormat="1" ht="30" customHeight="1" x14ac:dyDescent="0.25">
      <c r="A170"/>
      <c r="B170"/>
      <c r="C170"/>
      <c r="D170"/>
      <c r="E170"/>
      <c r="F170"/>
    </row>
    <row r="171" spans="1:6" s="123" customFormat="1" ht="30" customHeight="1" x14ac:dyDescent="0.25">
      <c r="A171"/>
      <c r="B171"/>
      <c r="C171"/>
      <c r="D171"/>
      <c r="E171"/>
      <c r="F171"/>
    </row>
    <row r="172" spans="1:6" s="123" customFormat="1" ht="30" customHeight="1" x14ac:dyDescent="0.25">
      <c r="A172"/>
      <c r="B172"/>
      <c r="C172"/>
      <c r="D172"/>
      <c r="E172"/>
      <c r="F172"/>
    </row>
    <row r="173" spans="1:6" s="123" customFormat="1" ht="30" customHeight="1" x14ac:dyDescent="0.25">
      <c r="A173"/>
      <c r="B173"/>
      <c r="C173"/>
      <c r="D173"/>
      <c r="E173"/>
      <c r="F173"/>
    </row>
    <row r="174" spans="1:6" s="123" customFormat="1" ht="30" customHeight="1" x14ac:dyDescent="0.25">
      <c r="A174"/>
      <c r="B174"/>
      <c r="C174"/>
      <c r="D174"/>
      <c r="E174"/>
      <c r="F174"/>
    </row>
    <row r="175" spans="1:6" s="123" customFormat="1" ht="30" customHeight="1" x14ac:dyDescent="0.25">
      <c r="A175"/>
      <c r="B175"/>
      <c r="C175"/>
      <c r="D175"/>
      <c r="E175"/>
      <c r="F175"/>
    </row>
    <row r="176" spans="1:6" s="123" customFormat="1" ht="30" customHeight="1" x14ac:dyDescent="0.25">
      <c r="A176"/>
      <c r="B176"/>
      <c r="C176"/>
      <c r="D176"/>
      <c r="E176"/>
      <c r="F176"/>
    </row>
    <row r="177" spans="1:6" s="123" customFormat="1" ht="30" customHeight="1" x14ac:dyDescent="0.25">
      <c r="A177"/>
      <c r="B177"/>
      <c r="C177"/>
      <c r="D177"/>
      <c r="E177"/>
      <c r="F177"/>
    </row>
    <row r="178" spans="1:6" s="123" customFormat="1" ht="30" customHeight="1" x14ac:dyDescent="0.25">
      <c r="A178"/>
      <c r="B178"/>
      <c r="C178"/>
      <c r="D178"/>
      <c r="E178"/>
      <c r="F178"/>
    </row>
    <row r="179" spans="1:6" s="123" customFormat="1" ht="30" customHeight="1" x14ac:dyDescent="0.25">
      <c r="A179"/>
      <c r="B179"/>
      <c r="C179"/>
      <c r="D179"/>
      <c r="E179"/>
      <c r="F179"/>
    </row>
    <row r="180" spans="1:6" s="123" customFormat="1" ht="30" customHeight="1" x14ac:dyDescent="0.25">
      <c r="A180"/>
      <c r="B180"/>
      <c r="C180"/>
      <c r="D180"/>
      <c r="E180"/>
      <c r="F180"/>
    </row>
    <row r="181" spans="1:6" s="123" customFormat="1" ht="30" customHeight="1" x14ac:dyDescent="0.25">
      <c r="A181"/>
      <c r="B181"/>
      <c r="C181"/>
      <c r="D181"/>
      <c r="E181"/>
      <c r="F181"/>
    </row>
    <row r="182" spans="1:6" s="123" customFormat="1" ht="30" customHeight="1" x14ac:dyDescent="0.25">
      <c r="A182"/>
      <c r="B182"/>
      <c r="C182"/>
      <c r="D182"/>
      <c r="E182"/>
      <c r="F182"/>
    </row>
    <row r="183" spans="1:6" s="123" customFormat="1" ht="30" customHeight="1" x14ac:dyDescent="0.25">
      <c r="A183"/>
      <c r="B183"/>
      <c r="C183"/>
      <c r="D183"/>
      <c r="E183"/>
      <c r="F183"/>
    </row>
    <row r="184" spans="1:6" s="123" customFormat="1" ht="30" customHeight="1" x14ac:dyDescent="0.25">
      <c r="A184"/>
      <c r="B184"/>
      <c r="C184"/>
      <c r="D184"/>
      <c r="E184"/>
      <c r="F184"/>
    </row>
    <row r="185" spans="1:6" s="123" customFormat="1" ht="30" customHeight="1" x14ac:dyDescent="0.25">
      <c r="A185"/>
      <c r="B185"/>
      <c r="C185"/>
      <c r="D185"/>
      <c r="E185"/>
      <c r="F185"/>
    </row>
    <row r="186" spans="1:6" s="123" customFormat="1" ht="30" customHeight="1" x14ac:dyDescent="0.25">
      <c r="A186"/>
      <c r="B186"/>
      <c r="C186"/>
      <c r="D186"/>
      <c r="E186"/>
      <c r="F186"/>
    </row>
    <row r="187" spans="1:6" s="123" customFormat="1" ht="30" customHeight="1" x14ac:dyDescent="0.25">
      <c r="A187"/>
      <c r="B187"/>
      <c r="C187"/>
      <c r="D187"/>
      <c r="E187"/>
      <c r="F187"/>
    </row>
    <row r="188" spans="1:6" s="123" customFormat="1" ht="30" customHeight="1" x14ac:dyDescent="0.25">
      <c r="A188"/>
      <c r="B188"/>
      <c r="C188"/>
      <c r="D188"/>
      <c r="E188"/>
      <c r="F188"/>
    </row>
    <row r="189" spans="1:6" s="123" customFormat="1" ht="30" customHeight="1" x14ac:dyDescent="0.25">
      <c r="A189"/>
      <c r="B189"/>
      <c r="C189"/>
      <c r="D189"/>
      <c r="E189"/>
      <c r="F189"/>
    </row>
    <row r="190" spans="1:6" s="123" customFormat="1" ht="30" customHeight="1" x14ac:dyDescent="0.25">
      <c r="A190"/>
      <c r="B190"/>
      <c r="C190"/>
      <c r="D190"/>
      <c r="E190"/>
      <c r="F190"/>
    </row>
    <row r="191" spans="1:6" s="123" customFormat="1" ht="30" customHeight="1" x14ac:dyDescent="0.25">
      <c r="A191"/>
      <c r="B191"/>
      <c r="C191"/>
      <c r="D191"/>
      <c r="E191"/>
      <c r="F191"/>
    </row>
    <row r="192" spans="1:6" s="123" customFormat="1" ht="30" customHeight="1" x14ac:dyDescent="0.25">
      <c r="A192"/>
      <c r="B192"/>
      <c r="C192"/>
      <c r="D192"/>
      <c r="E192"/>
      <c r="F192"/>
    </row>
    <row r="193" spans="1:6" s="123" customFormat="1" ht="30" customHeight="1" x14ac:dyDescent="0.25">
      <c r="A193"/>
      <c r="B193"/>
      <c r="C193"/>
      <c r="D193"/>
      <c r="E193"/>
      <c r="F193"/>
    </row>
    <row r="194" spans="1:6" s="123" customFormat="1" ht="30" customHeight="1" x14ac:dyDescent="0.25">
      <c r="A194"/>
      <c r="B194"/>
      <c r="C194"/>
      <c r="D194"/>
      <c r="E194"/>
      <c r="F194"/>
    </row>
    <row r="195" spans="1:6" s="123" customFormat="1" ht="30" customHeight="1" x14ac:dyDescent="0.25">
      <c r="A195"/>
      <c r="B195"/>
      <c r="C195"/>
      <c r="D195"/>
      <c r="E195"/>
      <c r="F195"/>
    </row>
    <row r="196" spans="1:6" s="123" customFormat="1" ht="30" customHeight="1" x14ac:dyDescent="0.25">
      <c r="A196"/>
      <c r="B196"/>
      <c r="C196"/>
      <c r="D196"/>
      <c r="E196"/>
      <c r="F196"/>
    </row>
    <row r="197" spans="1:6" s="123" customFormat="1" ht="30" customHeight="1" x14ac:dyDescent="0.25">
      <c r="A197"/>
      <c r="B197"/>
      <c r="C197"/>
      <c r="D197"/>
      <c r="E197"/>
      <c r="F197"/>
    </row>
    <row r="198" spans="1:6" s="123" customFormat="1" ht="30" customHeight="1" x14ac:dyDescent="0.25">
      <c r="A198"/>
      <c r="B198"/>
      <c r="C198"/>
      <c r="D198"/>
      <c r="E198"/>
      <c r="F198"/>
    </row>
    <row r="199" spans="1:6" s="123" customFormat="1" ht="30" customHeight="1" x14ac:dyDescent="0.25">
      <c r="A199"/>
      <c r="B199"/>
      <c r="C199"/>
      <c r="D199"/>
      <c r="E199"/>
      <c r="F199"/>
    </row>
    <row r="200" spans="1:6" s="123" customFormat="1" ht="30" customHeight="1" x14ac:dyDescent="0.25">
      <c r="A200"/>
      <c r="B200"/>
      <c r="C200"/>
      <c r="D200"/>
      <c r="E200"/>
      <c r="F200"/>
    </row>
    <row r="201" spans="1:6" s="123" customFormat="1" ht="30" customHeight="1" x14ac:dyDescent="0.25">
      <c r="A201"/>
      <c r="B201"/>
      <c r="C201"/>
      <c r="D201"/>
      <c r="E201"/>
      <c r="F201"/>
    </row>
    <row r="202" spans="1:6" s="123" customFormat="1" ht="30" customHeight="1" x14ac:dyDescent="0.25">
      <c r="A202"/>
      <c r="B202"/>
      <c r="C202"/>
      <c r="D202"/>
      <c r="E202"/>
      <c r="F202"/>
    </row>
    <row r="203" spans="1:6" s="123" customFormat="1" ht="30" customHeight="1" x14ac:dyDescent="0.25">
      <c r="A203"/>
      <c r="B203"/>
      <c r="C203"/>
      <c r="D203"/>
      <c r="E203"/>
      <c r="F203"/>
    </row>
    <row r="204" spans="1:6" s="123" customFormat="1" ht="30" customHeight="1" x14ac:dyDescent="0.25">
      <c r="A204"/>
      <c r="B204"/>
      <c r="C204"/>
      <c r="D204"/>
      <c r="E204"/>
      <c r="F204"/>
    </row>
    <row r="205" spans="1:6" s="123" customFormat="1" ht="30" customHeight="1" x14ac:dyDescent="0.25">
      <c r="A205"/>
      <c r="B205"/>
      <c r="C205"/>
      <c r="D205"/>
      <c r="E205"/>
      <c r="F205"/>
    </row>
    <row r="206" spans="1:6" s="123" customFormat="1" ht="30" customHeight="1" x14ac:dyDescent="0.25">
      <c r="A206"/>
      <c r="B206"/>
      <c r="C206"/>
      <c r="D206"/>
      <c r="E206"/>
      <c r="F206"/>
    </row>
    <row r="207" spans="1:6" s="123" customFormat="1" ht="30" customHeight="1" x14ac:dyDescent="0.25">
      <c r="A207"/>
      <c r="B207"/>
      <c r="C207"/>
      <c r="D207"/>
      <c r="E207"/>
      <c r="F207"/>
    </row>
    <row r="208" spans="1:6" s="123" customFormat="1" ht="30" customHeight="1" x14ac:dyDescent="0.25">
      <c r="A208"/>
      <c r="B208"/>
      <c r="C208"/>
      <c r="D208"/>
      <c r="E208"/>
      <c r="F208"/>
    </row>
    <row r="209" spans="1:6" s="123" customFormat="1" ht="30" customHeight="1" x14ac:dyDescent="0.25">
      <c r="A209"/>
      <c r="B209"/>
      <c r="C209"/>
      <c r="D209"/>
      <c r="E209"/>
      <c r="F209"/>
    </row>
    <row r="210" spans="1:6" s="123" customFormat="1" ht="30" customHeight="1" x14ac:dyDescent="0.25">
      <c r="A210"/>
      <c r="B210"/>
      <c r="C210"/>
      <c r="D210"/>
      <c r="E210"/>
      <c r="F210"/>
    </row>
    <row r="211" spans="1:6" s="123" customFormat="1" ht="30" customHeight="1" x14ac:dyDescent="0.25">
      <c r="A211"/>
      <c r="B211"/>
      <c r="C211"/>
      <c r="D211"/>
      <c r="E211"/>
      <c r="F211"/>
    </row>
    <row r="212" spans="1:6" s="123" customFormat="1" ht="30" customHeight="1" x14ac:dyDescent="0.25">
      <c r="A212"/>
      <c r="B212"/>
      <c r="C212"/>
      <c r="D212"/>
      <c r="E212"/>
      <c r="F212"/>
    </row>
    <row r="213" spans="1:6" s="123" customFormat="1" ht="30" customHeight="1" x14ac:dyDescent="0.25">
      <c r="A213"/>
      <c r="B213"/>
      <c r="C213"/>
      <c r="D213"/>
      <c r="E213"/>
      <c r="F213"/>
    </row>
    <row r="214" spans="1:6" s="123" customFormat="1" ht="30" customHeight="1" x14ac:dyDescent="0.25">
      <c r="A214"/>
      <c r="B214"/>
      <c r="C214"/>
      <c r="D214"/>
      <c r="E214"/>
      <c r="F214"/>
    </row>
    <row r="215" spans="1:6" s="123" customFormat="1" ht="30" customHeight="1" x14ac:dyDescent="0.25">
      <c r="A215"/>
      <c r="B215"/>
      <c r="C215"/>
      <c r="D215"/>
      <c r="E215"/>
      <c r="F215"/>
    </row>
    <row r="216" spans="1:6" s="123" customFormat="1" ht="30" customHeight="1" x14ac:dyDescent="0.25">
      <c r="A216"/>
      <c r="B216"/>
      <c r="C216"/>
      <c r="D216"/>
      <c r="E216"/>
      <c r="F216"/>
    </row>
    <row r="217" spans="1:6" s="123" customFormat="1" ht="30" customHeight="1" x14ac:dyDescent="0.25">
      <c r="A217"/>
      <c r="B217"/>
      <c r="C217"/>
      <c r="D217"/>
      <c r="E217"/>
      <c r="F217"/>
    </row>
    <row r="218" spans="1:6" s="123" customFormat="1" ht="30" customHeight="1" x14ac:dyDescent="0.25">
      <c r="A218"/>
      <c r="B218"/>
      <c r="C218"/>
      <c r="D218"/>
      <c r="E218"/>
      <c r="F218"/>
    </row>
    <row r="219" spans="1:6" s="123" customFormat="1" ht="30" customHeight="1" x14ac:dyDescent="0.25">
      <c r="A219"/>
      <c r="B219"/>
      <c r="C219"/>
      <c r="D219"/>
      <c r="E219"/>
      <c r="F219"/>
    </row>
    <row r="220" spans="1:6" s="123" customFormat="1" ht="30" customHeight="1" x14ac:dyDescent="0.25">
      <c r="A220"/>
      <c r="B220"/>
      <c r="C220"/>
      <c r="D220"/>
      <c r="E220"/>
      <c r="F220"/>
    </row>
    <row r="221" spans="1:6" s="123" customFormat="1" ht="30" customHeight="1" x14ac:dyDescent="0.25">
      <c r="A221"/>
      <c r="B221"/>
      <c r="C221"/>
      <c r="D221"/>
      <c r="E221"/>
      <c r="F221"/>
    </row>
    <row r="222" spans="1:6" s="123" customFormat="1" ht="30" customHeight="1" x14ac:dyDescent="0.25">
      <c r="A222"/>
      <c r="B222"/>
      <c r="C222"/>
      <c r="D222"/>
      <c r="E222"/>
      <c r="F222"/>
    </row>
    <row r="223" spans="1:6" s="123" customFormat="1" ht="30" customHeight="1" x14ac:dyDescent="0.25">
      <c r="A223"/>
      <c r="B223"/>
      <c r="C223"/>
      <c r="D223"/>
      <c r="E223"/>
      <c r="F223"/>
    </row>
    <row r="224" spans="1:6" s="123" customFormat="1" ht="30" customHeight="1" x14ac:dyDescent="0.25">
      <c r="A224"/>
      <c r="B224"/>
      <c r="C224"/>
      <c r="D224"/>
      <c r="E224"/>
      <c r="F224"/>
    </row>
    <row r="225" spans="1:6" s="123" customFormat="1" ht="30" customHeight="1" x14ac:dyDescent="0.25">
      <c r="A225"/>
      <c r="B225"/>
      <c r="C225"/>
      <c r="D225"/>
      <c r="E225"/>
      <c r="F225"/>
    </row>
    <row r="226" spans="1:6" s="123" customFormat="1" ht="30" customHeight="1" x14ac:dyDescent="0.25">
      <c r="A226"/>
      <c r="B226"/>
      <c r="C226"/>
      <c r="D226"/>
      <c r="E226"/>
      <c r="F226"/>
    </row>
    <row r="227" spans="1:6" s="123" customFormat="1" ht="30" customHeight="1" x14ac:dyDescent="0.25">
      <c r="A227"/>
      <c r="B227"/>
      <c r="C227"/>
      <c r="D227"/>
      <c r="E227"/>
      <c r="F227"/>
    </row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39:F39"/>
    <mergeCell ref="A63:B63"/>
    <mergeCell ref="A64:E64"/>
    <mergeCell ref="E7:G7"/>
    <mergeCell ref="E8:G8"/>
    <mergeCell ref="A10:J10"/>
    <mergeCell ref="A16:J16"/>
    <mergeCell ref="B20:D20"/>
    <mergeCell ref="E20:F20"/>
    <mergeCell ref="G20:H20"/>
    <mergeCell ref="I20:J20"/>
    <mergeCell ref="E21:F21"/>
    <mergeCell ref="G21:H21"/>
    <mergeCell ref="I21:J21"/>
    <mergeCell ref="B22:D22"/>
    <mergeCell ref="E22:F22"/>
    <mergeCell ref="A1:J1"/>
    <mergeCell ref="C2:F2"/>
    <mergeCell ref="H2:J2"/>
    <mergeCell ref="A4:J4"/>
    <mergeCell ref="E6:G6"/>
    <mergeCell ref="G22:H22"/>
    <mergeCell ref="I22:J22"/>
    <mergeCell ref="B21:D21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33:E33"/>
    <mergeCell ref="G33:H33"/>
    <mergeCell ref="I33:J33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8:E38"/>
    <mergeCell ref="G38:H38"/>
    <mergeCell ref="I38:J38"/>
    <mergeCell ref="B34:E34"/>
    <mergeCell ref="G34:H34"/>
    <mergeCell ref="I34:J34"/>
    <mergeCell ref="B35:E35"/>
    <mergeCell ref="G35:H35"/>
    <mergeCell ref="I35:J35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5" firstPageNumber="0" fitToHeight="3" orientation="landscape" horizontalDpi="300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002060"/>
    <pageSetUpPr fitToPage="1"/>
  </sheetPr>
  <dimension ref="A1:S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20.5703125" customWidth="1"/>
    <col min="3" max="3" width="61.7109375" customWidth="1"/>
    <col min="4" max="4" width="37.7109375" customWidth="1"/>
    <col min="5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336.85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9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9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9" ht="9.75" customHeight="1" x14ac:dyDescent="0.25"/>
    <row r="20" spans="1:19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9" x14ac:dyDescent="0.25">
      <c r="A21" s="113">
        <v>1</v>
      </c>
      <c r="B21" s="186" t="s">
        <v>21</v>
      </c>
      <c r="C21" s="186"/>
      <c r="D21" s="186"/>
      <c r="E21" s="202">
        <v>36833.879999999997</v>
      </c>
      <c r="F21" s="202"/>
      <c r="G21" s="202">
        <v>43204.08</v>
      </c>
      <c r="H21" s="202"/>
      <c r="I21" s="197">
        <f>SUM(E21-G21)</f>
        <v>-6370.2000000000044</v>
      </c>
      <c r="J21" s="197"/>
    </row>
    <row r="22" spans="1:19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9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9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3853</v>
      </c>
    </row>
    <row r="25" spans="1:19" x14ac:dyDescent="0.25">
      <c r="A25" s="26" t="s">
        <v>24</v>
      </c>
    </row>
    <row r="26" spans="1:19" ht="10.5" customHeight="1" x14ac:dyDescent="0.25"/>
    <row r="27" spans="1:19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9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5</v>
      </c>
      <c r="H28" s="199"/>
      <c r="I28" s="197">
        <f>G28*$C$7*12</f>
        <v>20211</v>
      </c>
      <c r="J28" s="197"/>
    </row>
    <row r="29" spans="1:19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9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1.1000000000000001</v>
      </c>
      <c r="H30" s="196"/>
      <c r="I30" s="197">
        <f>G30*$C$7*12</f>
        <v>4446.420000000001</v>
      </c>
      <c r="J30" s="197"/>
    </row>
    <row r="31" spans="1:19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196">
        <v>0.1</v>
      </c>
      <c r="H31" s="196"/>
      <c r="I31" s="197">
        <f t="shared" ref="I31:I37" si="0">G31*$C$7*12</f>
        <v>404.22</v>
      </c>
      <c r="J31" s="197"/>
      <c r="S31">
        <v>35</v>
      </c>
    </row>
    <row r="32" spans="1:19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0.48</v>
      </c>
      <c r="H34" s="196"/>
      <c r="I34" s="197">
        <f t="shared" si="0"/>
        <v>1940.2560000000003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0.3</v>
      </c>
      <c r="H35" s="196"/>
      <c r="I35" s="197">
        <f t="shared" si="0"/>
        <v>1212.6600000000001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0.23</v>
      </c>
      <c r="H36" s="196"/>
      <c r="I36" s="197">
        <f t="shared" si="0"/>
        <v>929.70600000000013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1.89</v>
      </c>
      <c r="H37" s="196"/>
      <c r="I37" s="197">
        <f t="shared" si="0"/>
        <v>7639.7580000000007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36784.020000000004</v>
      </c>
      <c r="J38" s="197"/>
    </row>
    <row r="39" spans="1:10" x14ac:dyDescent="0.25">
      <c r="A39" s="31"/>
      <c r="B39" s="31"/>
      <c r="C39" s="31"/>
      <c r="D39" s="31"/>
      <c r="E39" s="31"/>
      <c r="F39" s="31"/>
      <c r="G39" s="31"/>
    </row>
    <row r="40" spans="1:10" ht="20.25" x14ac:dyDescent="0.3">
      <c r="A40" s="63"/>
      <c r="B40" s="177" t="s">
        <v>41</v>
      </c>
      <c r="C40" s="177"/>
      <c r="D40" s="177"/>
      <c r="E40" s="177"/>
      <c r="F40" s="177"/>
      <c r="G40" s="177"/>
    </row>
    <row r="41" spans="1:10" x14ac:dyDescent="0.25">
      <c r="A41" s="31"/>
      <c r="B41" s="31"/>
      <c r="C41" s="31"/>
      <c r="D41" s="31"/>
      <c r="E41" s="31"/>
      <c r="F41" s="31"/>
      <c r="G41" s="31"/>
    </row>
    <row r="42" spans="1:10" ht="18" x14ac:dyDescent="0.25">
      <c r="A42" s="31"/>
      <c r="B42" s="32" t="s">
        <v>928</v>
      </c>
      <c r="C42" s="31"/>
      <c r="D42" s="31"/>
      <c r="E42" s="31"/>
      <c r="F42" s="31"/>
      <c r="G42" s="31"/>
    </row>
    <row r="43" spans="1:10" x14ac:dyDescent="0.25">
      <c r="A43" s="31"/>
      <c r="B43" s="31"/>
      <c r="C43" s="31"/>
      <c r="D43" s="31"/>
      <c r="E43" s="31"/>
      <c r="F43" s="31"/>
      <c r="G43" s="31"/>
    </row>
    <row r="44" spans="1:10" ht="18" x14ac:dyDescent="0.25">
      <c r="A44" s="31"/>
      <c r="B44" s="32" t="s">
        <v>213</v>
      </c>
      <c r="C44" s="31"/>
      <c r="D44" s="31"/>
      <c r="E44" s="31"/>
      <c r="F44" s="31"/>
      <c r="G44" s="31"/>
    </row>
    <row r="45" spans="1:10" ht="15.75" thickBot="1" x14ac:dyDescent="0.3">
      <c r="A45" s="31"/>
      <c r="B45" s="31"/>
      <c r="C45" s="31"/>
      <c r="D45" s="31"/>
      <c r="E45" s="31"/>
      <c r="F45" s="31"/>
      <c r="G45" s="31"/>
    </row>
    <row r="46" spans="1:10" ht="68.25" thickBot="1" x14ac:dyDescent="0.3">
      <c r="A46" s="31"/>
      <c r="B46" s="33" t="s">
        <v>42</v>
      </c>
      <c r="C46" s="34" t="s">
        <v>43</v>
      </c>
      <c r="D46" s="34" t="s">
        <v>44</v>
      </c>
      <c r="E46" s="34" t="s">
        <v>45</v>
      </c>
      <c r="F46" s="34" t="s">
        <v>46</v>
      </c>
      <c r="G46" s="35" t="s">
        <v>47</v>
      </c>
    </row>
    <row r="47" spans="1:10" x14ac:dyDescent="0.25">
      <c r="A47" s="31"/>
      <c r="B47" s="36" t="s">
        <v>368</v>
      </c>
      <c r="C47" s="37" t="s">
        <v>275</v>
      </c>
      <c r="D47" s="38"/>
      <c r="E47" s="38"/>
      <c r="F47" s="39">
        <v>395</v>
      </c>
      <c r="G47" s="38"/>
    </row>
    <row r="48" spans="1:10" s="123" customFormat="1" ht="30" customHeight="1" x14ac:dyDescent="0.25">
      <c r="A48" s="31"/>
      <c r="B48" s="36" t="s">
        <v>628</v>
      </c>
      <c r="C48" s="37" t="s">
        <v>294</v>
      </c>
      <c r="D48" s="38"/>
      <c r="E48" s="38"/>
      <c r="F48" s="39">
        <v>790</v>
      </c>
      <c r="G48" s="38"/>
    </row>
    <row r="49" spans="1:7" s="123" customFormat="1" ht="30" customHeight="1" x14ac:dyDescent="0.25">
      <c r="A49" s="31"/>
      <c r="B49" s="36" t="s">
        <v>899</v>
      </c>
      <c r="C49" s="37" t="s">
        <v>782</v>
      </c>
      <c r="D49" s="38"/>
      <c r="E49" s="38"/>
      <c r="F49" s="40">
        <v>1499</v>
      </c>
      <c r="G49" s="38"/>
    </row>
    <row r="50" spans="1:7" s="123" customFormat="1" ht="30" customHeight="1" x14ac:dyDescent="0.25">
      <c r="A50" s="31"/>
      <c r="B50" s="36" t="s">
        <v>308</v>
      </c>
      <c r="C50" s="37" t="s">
        <v>48</v>
      </c>
      <c r="D50" s="39">
        <v>410</v>
      </c>
      <c r="E50" s="38"/>
      <c r="F50" s="38"/>
      <c r="G50" s="38"/>
    </row>
    <row r="51" spans="1:7" s="123" customFormat="1" ht="30" customHeight="1" x14ac:dyDescent="0.25">
      <c r="A51" s="31"/>
      <c r="B51" s="36" t="s">
        <v>215</v>
      </c>
      <c r="C51" s="37" t="s">
        <v>216</v>
      </c>
      <c r="D51" s="39">
        <v>197.5</v>
      </c>
      <c r="E51" s="38"/>
      <c r="F51" s="38"/>
      <c r="G51" s="38"/>
    </row>
    <row r="52" spans="1:7" s="123" customFormat="1" ht="30" customHeight="1" x14ac:dyDescent="0.25">
      <c r="A52" s="31"/>
      <c r="B52" s="36" t="s">
        <v>476</v>
      </c>
      <c r="C52" s="37" t="s">
        <v>239</v>
      </c>
      <c r="D52" s="38"/>
      <c r="E52" s="38"/>
      <c r="F52" s="39">
        <v>395</v>
      </c>
      <c r="G52" s="38"/>
    </row>
    <row r="53" spans="1:7" s="123" customFormat="1" ht="30" customHeight="1" x14ac:dyDescent="0.25">
      <c r="A53" s="31"/>
      <c r="B53" s="36" t="s">
        <v>584</v>
      </c>
      <c r="C53" s="37" t="s">
        <v>216</v>
      </c>
      <c r="D53" s="39">
        <v>275.5</v>
      </c>
      <c r="E53" s="38"/>
      <c r="F53" s="38"/>
      <c r="G53" s="38"/>
    </row>
    <row r="54" spans="1:7" s="123" customFormat="1" ht="30" customHeight="1" x14ac:dyDescent="0.25">
      <c r="A54" s="31"/>
      <c r="B54" s="36" t="s">
        <v>552</v>
      </c>
      <c r="C54" s="37" t="s">
        <v>216</v>
      </c>
      <c r="D54" s="39">
        <v>197.5</v>
      </c>
      <c r="E54" s="38"/>
      <c r="F54" s="38"/>
      <c r="G54" s="38"/>
    </row>
    <row r="55" spans="1:7" s="123" customFormat="1" ht="30" customHeight="1" x14ac:dyDescent="0.25">
      <c r="A55" s="31"/>
      <c r="B55" s="36" t="s">
        <v>317</v>
      </c>
      <c r="C55" s="37" t="s">
        <v>216</v>
      </c>
      <c r="D55" s="39">
        <v>197.5</v>
      </c>
      <c r="E55" s="38"/>
      <c r="F55" s="38"/>
      <c r="G55" s="38"/>
    </row>
    <row r="56" spans="1:7" s="123" customFormat="1" ht="30" customHeight="1" x14ac:dyDescent="0.25">
      <c r="A56" s="31"/>
      <c r="B56" s="36" t="s">
        <v>325</v>
      </c>
      <c r="C56" s="37" t="s">
        <v>216</v>
      </c>
      <c r="D56" s="39">
        <v>197.5</v>
      </c>
      <c r="E56" s="38"/>
      <c r="F56" s="38"/>
      <c r="G56" s="38"/>
    </row>
    <row r="57" spans="1:7" s="123" customFormat="1" ht="30" customHeight="1" x14ac:dyDescent="0.25">
      <c r="A57" s="31"/>
      <c r="B57" s="36" t="s">
        <v>223</v>
      </c>
      <c r="C57" s="37" t="s">
        <v>216</v>
      </c>
      <c r="D57" s="40">
        <v>1382.5</v>
      </c>
      <c r="E57" s="38"/>
      <c r="F57" s="38"/>
      <c r="G57" s="38"/>
    </row>
    <row r="58" spans="1:7" s="123" customFormat="1" ht="30" customHeight="1" x14ac:dyDescent="0.25">
      <c r="A58" s="31"/>
      <c r="B58" s="36" t="s">
        <v>519</v>
      </c>
      <c r="C58" s="37" t="s">
        <v>216</v>
      </c>
      <c r="D58" s="39">
        <v>987.5</v>
      </c>
      <c r="E58" s="38"/>
      <c r="F58" s="38"/>
      <c r="G58" s="38"/>
    </row>
    <row r="59" spans="1:7" s="123" customFormat="1" ht="30" customHeight="1" x14ac:dyDescent="0.25">
      <c r="A59" s="31"/>
      <c r="B59" s="36" t="s">
        <v>266</v>
      </c>
      <c r="C59" s="37" t="s">
        <v>216</v>
      </c>
      <c r="D59" s="40">
        <v>2370</v>
      </c>
      <c r="E59" s="38"/>
      <c r="F59" s="38"/>
      <c r="G59" s="38"/>
    </row>
    <row r="60" spans="1:7" s="123" customFormat="1" ht="30" customHeight="1" x14ac:dyDescent="0.25">
      <c r="A60" s="31"/>
      <c r="B60" s="36" t="s">
        <v>349</v>
      </c>
      <c r="C60" s="37" t="s">
        <v>51</v>
      </c>
      <c r="D60" s="39">
        <v>197.5</v>
      </c>
      <c r="E60" s="38"/>
      <c r="F60" s="38"/>
      <c r="G60" s="38"/>
    </row>
    <row r="61" spans="1:7" s="123" customFormat="1" ht="30" customHeight="1" x14ac:dyDescent="0.25">
      <c r="A61" s="31"/>
      <c r="B61" s="36" t="s">
        <v>227</v>
      </c>
      <c r="C61" s="37" t="s">
        <v>216</v>
      </c>
      <c r="D61" s="40">
        <v>3160</v>
      </c>
      <c r="E61" s="38"/>
      <c r="F61" s="38"/>
      <c r="G61" s="38"/>
    </row>
    <row r="62" spans="1:7" s="123" customFormat="1" ht="30" customHeight="1" x14ac:dyDescent="0.25">
      <c r="A62" s="31"/>
      <c r="B62" s="36" t="s">
        <v>229</v>
      </c>
      <c r="C62" s="37" t="s">
        <v>216</v>
      </c>
      <c r="D62" s="40">
        <v>2765</v>
      </c>
      <c r="E62" s="38"/>
      <c r="F62" s="38"/>
      <c r="G62" s="38"/>
    </row>
    <row r="63" spans="1:7" s="123" customFormat="1" ht="30" customHeight="1" thickBot="1" x14ac:dyDescent="0.3">
      <c r="A63" s="31"/>
      <c r="B63" s="36" t="s">
        <v>230</v>
      </c>
      <c r="C63" s="37" t="s">
        <v>216</v>
      </c>
      <c r="D63" s="40">
        <v>2765</v>
      </c>
      <c r="E63" s="38"/>
      <c r="F63" s="38"/>
      <c r="G63" s="38"/>
    </row>
    <row r="64" spans="1:7" s="123" customFormat="1" ht="30" customHeight="1" x14ac:dyDescent="0.25">
      <c r="A64" s="31"/>
      <c r="B64" s="178" t="s">
        <v>52</v>
      </c>
      <c r="C64" s="178"/>
      <c r="D64" s="41">
        <v>15103</v>
      </c>
      <c r="E64" s="171"/>
      <c r="F64" s="41">
        <v>3079</v>
      </c>
      <c r="G64" s="171"/>
    </row>
    <row r="65" spans="1:7" s="123" customFormat="1" ht="30" customHeight="1" x14ac:dyDescent="0.25">
      <c r="A65" s="31"/>
      <c r="B65" s="194" t="s">
        <v>22</v>
      </c>
      <c r="C65" s="194"/>
      <c r="D65" s="194"/>
      <c r="E65" s="194"/>
      <c r="F65" s="194"/>
      <c r="G65" s="108">
        <v>18182</v>
      </c>
    </row>
    <row r="66" spans="1:7" s="123" customFormat="1" ht="30" customHeight="1" x14ac:dyDescent="0.25">
      <c r="A66" s="31"/>
      <c r="B66" s="31"/>
      <c r="C66" s="31"/>
      <c r="D66" s="31"/>
      <c r="E66" s="31"/>
      <c r="F66" s="31"/>
      <c r="G66" s="31"/>
    </row>
    <row r="67" spans="1:7" s="123" customFormat="1" ht="30" customHeight="1" x14ac:dyDescent="0.25">
      <c r="A67" s="31"/>
      <c r="B67" s="31"/>
      <c r="C67" s="31"/>
      <c r="D67" s="31"/>
      <c r="E67" s="31"/>
      <c r="F67" s="31"/>
      <c r="G67" s="31"/>
    </row>
    <row r="68" spans="1:7" s="123" customFormat="1" ht="30" customHeight="1" x14ac:dyDescent="0.25"/>
    <row r="69" spans="1:7" s="123" customFormat="1" ht="30" customHeight="1" x14ac:dyDescent="0.25"/>
    <row r="70" spans="1:7" s="123" customFormat="1" ht="30" customHeight="1" x14ac:dyDescent="0.25"/>
    <row r="71" spans="1:7" s="123" customFormat="1" ht="30" customHeight="1" x14ac:dyDescent="0.25"/>
    <row r="72" spans="1:7" s="123" customFormat="1" ht="30" customHeight="1" x14ac:dyDescent="0.25"/>
    <row r="73" spans="1:7" s="123" customFormat="1" ht="30" customHeight="1" x14ac:dyDescent="0.25"/>
    <row r="74" spans="1:7" s="123" customFormat="1" ht="30" customHeight="1" x14ac:dyDescent="0.25"/>
    <row r="75" spans="1:7" s="123" customFormat="1" ht="30" customHeight="1" x14ac:dyDescent="0.25"/>
    <row r="76" spans="1:7" s="123" customFormat="1" ht="30" customHeight="1" x14ac:dyDescent="0.25"/>
    <row r="77" spans="1:7" s="123" customFormat="1" ht="30" customHeight="1" x14ac:dyDescent="0.25"/>
    <row r="78" spans="1:7" s="123" customFormat="1" ht="30" customHeight="1" x14ac:dyDescent="0.25"/>
    <row r="79" spans="1:7" s="123" customFormat="1" ht="30" customHeight="1" x14ac:dyDescent="0.25"/>
    <row r="80" spans="1:7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B40:G40"/>
    <mergeCell ref="B64:C64"/>
    <mergeCell ref="B65:F65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166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323.39999999999998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40211.61</v>
      </c>
      <c r="F21" s="202"/>
      <c r="G21" s="202">
        <v>36773.230000000003</v>
      </c>
      <c r="H21" s="202"/>
      <c r="I21" s="197">
        <f>SUM(E21-G21)</f>
        <v>3438.3799999999974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3832.2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19404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4268.88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388.07999999999993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1862.7839999999997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1164.24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892.58400000000006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7334.7119999999986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35315.279999999999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  <c r="H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  <c r="G41" s="63"/>
      <c r="H41" s="63"/>
    </row>
    <row r="42" spans="1:10" x14ac:dyDescent="0.25">
      <c r="A42" s="31"/>
      <c r="B42" s="31"/>
      <c r="C42" s="31"/>
      <c r="D42" s="31"/>
      <c r="E42" s="31"/>
      <c r="F42" s="31"/>
      <c r="G42" s="31"/>
      <c r="H42" s="31"/>
    </row>
    <row r="43" spans="1:10" ht="18" x14ac:dyDescent="0.25">
      <c r="A43" s="32" t="s">
        <v>929</v>
      </c>
      <c r="B43" s="31"/>
      <c r="C43" s="31"/>
      <c r="D43" s="31"/>
      <c r="E43" s="31"/>
      <c r="F43" s="31"/>
      <c r="G43" s="31"/>
      <c r="H43" s="31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  <c r="G45" s="31"/>
      <c r="H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  <c r="H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  <c r="G47" s="58"/>
      <c r="H47" s="31"/>
    </row>
    <row r="48" spans="1:10" s="123" customFormat="1" ht="30" customHeight="1" x14ac:dyDescent="0.25">
      <c r="A48" s="36" t="s">
        <v>308</v>
      </c>
      <c r="B48" s="37" t="s">
        <v>48</v>
      </c>
      <c r="C48" s="39">
        <v>410</v>
      </c>
      <c r="D48" s="38"/>
      <c r="E48" s="38"/>
      <c r="F48" s="38"/>
      <c r="G48" s="31"/>
      <c r="H48" s="31"/>
    </row>
    <row r="49" spans="1:8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  <c r="G49" s="31"/>
      <c r="H49" s="31"/>
    </row>
    <row r="50" spans="1:8" s="123" customFormat="1" ht="30" customHeight="1" x14ac:dyDescent="0.25">
      <c r="A50" s="36" t="s">
        <v>549</v>
      </c>
      <c r="B50" s="37" t="s">
        <v>384</v>
      </c>
      <c r="C50" s="38"/>
      <c r="D50" s="38"/>
      <c r="E50" s="39">
        <v>790</v>
      </c>
      <c r="F50" s="38"/>
      <c r="G50" s="31"/>
      <c r="H50" s="31"/>
    </row>
    <row r="51" spans="1:8" s="123" customFormat="1" ht="30" customHeight="1" x14ac:dyDescent="0.25">
      <c r="A51" s="36" t="s">
        <v>255</v>
      </c>
      <c r="B51" s="37" t="s">
        <v>253</v>
      </c>
      <c r="C51" s="40">
        <v>3000</v>
      </c>
      <c r="D51" s="38"/>
      <c r="E51" s="38"/>
      <c r="F51" s="38"/>
      <c r="G51" s="31"/>
      <c r="H51" s="31"/>
    </row>
    <row r="52" spans="1:8" s="123" customFormat="1" ht="30" customHeight="1" x14ac:dyDescent="0.25">
      <c r="A52" s="36" t="s">
        <v>584</v>
      </c>
      <c r="B52" s="37" t="s">
        <v>216</v>
      </c>
      <c r="C52" s="39">
        <v>275.5</v>
      </c>
      <c r="D52" s="38"/>
      <c r="E52" s="38"/>
      <c r="F52" s="38"/>
      <c r="G52" s="31"/>
      <c r="H52" s="31"/>
    </row>
    <row r="53" spans="1:8" s="123" customFormat="1" ht="30" customHeight="1" x14ac:dyDescent="0.25">
      <c r="A53" s="36" t="s">
        <v>552</v>
      </c>
      <c r="B53" s="37" t="s">
        <v>216</v>
      </c>
      <c r="C53" s="39">
        <v>197.5</v>
      </c>
      <c r="D53" s="38"/>
      <c r="E53" s="38"/>
      <c r="F53" s="38"/>
      <c r="G53" s="31"/>
      <c r="H53" s="31"/>
    </row>
    <row r="54" spans="1:8" s="123" customFormat="1" ht="30" customHeight="1" x14ac:dyDescent="0.25">
      <c r="A54" s="36" t="s">
        <v>317</v>
      </c>
      <c r="B54" s="37" t="s">
        <v>216</v>
      </c>
      <c r="C54" s="39">
        <v>197.5</v>
      </c>
      <c r="D54" s="38"/>
      <c r="E54" s="38"/>
      <c r="F54" s="38"/>
      <c r="G54" s="31"/>
      <c r="H54" s="31"/>
    </row>
    <row r="55" spans="1:8" s="123" customFormat="1" ht="30" customHeight="1" x14ac:dyDescent="0.25">
      <c r="A55" s="36" t="s">
        <v>325</v>
      </c>
      <c r="B55" s="37" t="s">
        <v>216</v>
      </c>
      <c r="C55" s="39">
        <v>197.5</v>
      </c>
      <c r="D55" s="38"/>
      <c r="E55" s="38"/>
      <c r="F55" s="38"/>
      <c r="G55" s="31"/>
      <c r="H55" s="31"/>
    </row>
    <row r="56" spans="1:8" s="123" customFormat="1" ht="30" customHeight="1" x14ac:dyDescent="0.25">
      <c r="A56" s="36" t="s">
        <v>223</v>
      </c>
      <c r="B56" s="37" t="s">
        <v>216</v>
      </c>
      <c r="C56" s="40">
        <v>1382.5</v>
      </c>
      <c r="D56" s="38"/>
      <c r="E56" s="38"/>
      <c r="F56" s="38"/>
      <c r="G56" s="31"/>
      <c r="H56" s="31"/>
    </row>
    <row r="57" spans="1:8" s="123" customFormat="1" ht="30" customHeight="1" x14ac:dyDescent="0.25">
      <c r="A57" s="36" t="s">
        <v>519</v>
      </c>
      <c r="B57" s="37" t="s">
        <v>216</v>
      </c>
      <c r="C57" s="39">
        <v>987.5</v>
      </c>
      <c r="D57" s="38"/>
      <c r="E57" s="38"/>
      <c r="F57" s="38"/>
      <c r="G57" s="31"/>
      <c r="H57" s="31"/>
    </row>
    <row r="58" spans="1:8" s="123" customFormat="1" ht="30" customHeight="1" x14ac:dyDescent="0.25">
      <c r="A58" s="36" t="s">
        <v>266</v>
      </c>
      <c r="B58" s="37" t="s">
        <v>216</v>
      </c>
      <c r="C58" s="40">
        <v>2370</v>
      </c>
      <c r="D58" s="38"/>
      <c r="E58" s="38"/>
      <c r="F58" s="38"/>
      <c r="G58" s="31"/>
      <c r="H58" s="31"/>
    </row>
    <row r="59" spans="1:8" s="123" customFormat="1" ht="30" customHeight="1" x14ac:dyDescent="0.25">
      <c r="A59" s="36" t="s">
        <v>349</v>
      </c>
      <c r="B59" s="37" t="s">
        <v>51</v>
      </c>
      <c r="C59" s="39">
        <v>197.5</v>
      </c>
      <c r="D59" s="38"/>
      <c r="E59" s="38"/>
      <c r="F59" s="38"/>
      <c r="G59" s="31"/>
      <c r="H59" s="31"/>
    </row>
    <row r="60" spans="1:8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  <c r="G60" s="31"/>
      <c r="H60" s="31"/>
    </row>
    <row r="61" spans="1:8" s="123" customFormat="1" ht="30" customHeight="1" x14ac:dyDescent="0.25">
      <c r="A61" s="36" t="s">
        <v>930</v>
      </c>
      <c r="B61" s="37" t="s">
        <v>49</v>
      </c>
      <c r="C61" s="38"/>
      <c r="D61" s="38"/>
      <c r="E61" s="39">
        <v>790</v>
      </c>
      <c r="F61" s="38"/>
      <c r="G61" s="31"/>
      <c r="H61" s="31"/>
    </row>
    <row r="62" spans="1:8" s="123" customFormat="1" ht="30" customHeight="1" x14ac:dyDescent="0.25">
      <c r="A62" s="36" t="s">
        <v>460</v>
      </c>
      <c r="B62" s="37" t="s">
        <v>387</v>
      </c>
      <c r="C62" s="38"/>
      <c r="D62" s="38"/>
      <c r="E62" s="39">
        <v>790</v>
      </c>
      <c r="F62" s="38"/>
      <c r="G62" s="31"/>
      <c r="H62" s="31"/>
    </row>
    <row r="63" spans="1:8" s="123" customFormat="1" ht="30" customHeight="1" x14ac:dyDescent="0.25">
      <c r="A63" s="36" t="s">
        <v>229</v>
      </c>
      <c r="B63" s="37" t="s">
        <v>216</v>
      </c>
      <c r="C63" s="40">
        <v>2765</v>
      </c>
      <c r="D63" s="38"/>
      <c r="E63" s="38"/>
      <c r="F63" s="38"/>
      <c r="G63" s="31"/>
      <c r="H63" s="31"/>
    </row>
    <row r="64" spans="1:8" s="123" customFormat="1" ht="30" customHeight="1" x14ac:dyDescent="0.25">
      <c r="A64" s="36" t="s">
        <v>501</v>
      </c>
      <c r="B64" s="37" t="s">
        <v>49</v>
      </c>
      <c r="C64" s="38"/>
      <c r="D64" s="38"/>
      <c r="E64" s="40">
        <v>1578</v>
      </c>
      <c r="F64" s="38"/>
      <c r="G64" s="31"/>
      <c r="H64" s="31"/>
    </row>
    <row r="65" spans="1:8" s="123" customFormat="1" ht="30" customHeight="1" thickBot="1" x14ac:dyDescent="0.3">
      <c r="A65" s="36" t="s">
        <v>230</v>
      </c>
      <c r="B65" s="37" t="s">
        <v>216</v>
      </c>
      <c r="C65" s="40">
        <v>2765</v>
      </c>
      <c r="D65" s="38"/>
      <c r="E65" s="38"/>
      <c r="F65" s="38"/>
      <c r="G65" s="31"/>
      <c r="H65" s="31"/>
    </row>
    <row r="66" spans="1:8" s="123" customFormat="1" ht="30" customHeight="1" x14ac:dyDescent="0.25">
      <c r="A66" s="178" t="s">
        <v>52</v>
      </c>
      <c r="B66" s="178"/>
      <c r="C66" s="41">
        <v>18103</v>
      </c>
      <c r="D66" s="171"/>
      <c r="E66" s="41">
        <v>3948</v>
      </c>
      <c r="F66" s="171"/>
      <c r="G66" s="31"/>
      <c r="H66" s="31"/>
    </row>
    <row r="67" spans="1:8" s="123" customFormat="1" ht="30" customHeight="1" x14ac:dyDescent="0.25">
      <c r="A67" s="194" t="s">
        <v>22</v>
      </c>
      <c r="B67" s="194"/>
      <c r="C67" s="194"/>
      <c r="D67" s="194"/>
      <c r="E67" s="194"/>
      <c r="F67" s="108">
        <v>22051</v>
      </c>
      <c r="G67" s="31"/>
      <c r="H67" s="31"/>
    </row>
    <row r="68" spans="1:8" s="123" customFormat="1" ht="30" customHeight="1" x14ac:dyDescent="0.25">
      <c r="A68" s="31"/>
      <c r="B68" s="31"/>
      <c r="C68" s="31"/>
      <c r="D68" s="31"/>
      <c r="E68" s="31"/>
      <c r="F68" s="31"/>
      <c r="G68" s="31"/>
      <c r="H68" s="31"/>
    </row>
    <row r="69" spans="1:8" s="123" customFormat="1" ht="30" customHeight="1" x14ac:dyDescent="0.25">
      <c r="A69" s="31"/>
      <c r="B69" s="31"/>
      <c r="C69" s="31"/>
      <c r="D69" s="31"/>
      <c r="E69" s="31"/>
      <c r="F69" s="31"/>
      <c r="G69" s="31"/>
      <c r="H69" s="31"/>
    </row>
    <row r="70" spans="1:8" s="123" customFormat="1" ht="30" customHeight="1" x14ac:dyDescent="0.25"/>
    <row r="71" spans="1:8" s="123" customFormat="1" ht="30" customHeight="1" x14ac:dyDescent="0.25"/>
    <row r="72" spans="1:8" s="123" customFormat="1" ht="30" customHeight="1" x14ac:dyDescent="0.25"/>
    <row r="73" spans="1:8" s="123" customFormat="1" ht="30" customHeight="1" x14ac:dyDescent="0.25"/>
    <row r="74" spans="1:8" s="123" customFormat="1" ht="30" customHeight="1" x14ac:dyDescent="0.25"/>
    <row r="75" spans="1:8" s="123" customFormat="1" ht="30" customHeight="1" x14ac:dyDescent="0.25"/>
    <row r="76" spans="1:8" s="123" customFormat="1" ht="30" customHeight="1" x14ac:dyDescent="0.25"/>
    <row r="77" spans="1:8" s="123" customFormat="1" ht="30" customHeight="1" x14ac:dyDescent="0.25"/>
    <row r="78" spans="1:8" s="123" customFormat="1" ht="30" customHeight="1" x14ac:dyDescent="0.25"/>
    <row r="79" spans="1:8" s="123" customFormat="1" ht="30" customHeight="1" x14ac:dyDescent="0.25"/>
    <row r="80" spans="1:8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>
      <c r="A228"/>
      <c r="B228"/>
      <c r="C228"/>
      <c r="D228"/>
      <c r="E228"/>
      <c r="F228"/>
    </row>
    <row r="229" spans="1:6" s="123" customFormat="1" ht="30" customHeight="1" x14ac:dyDescent="0.25">
      <c r="A229"/>
      <c r="B229"/>
      <c r="C229"/>
      <c r="D229"/>
      <c r="E229"/>
      <c r="F229"/>
    </row>
    <row r="230" spans="1:6" s="123" customFormat="1" ht="30" customHeight="1" x14ac:dyDescent="0.25">
      <c r="A230"/>
      <c r="B230"/>
      <c r="C230"/>
      <c r="D230"/>
      <c r="E230"/>
      <c r="F230"/>
    </row>
    <row r="231" spans="1:6" s="123" customFormat="1" ht="30" customHeight="1" x14ac:dyDescent="0.25">
      <c r="A231"/>
      <c r="B231"/>
      <c r="C231"/>
      <c r="D231"/>
      <c r="E231"/>
      <c r="F231"/>
    </row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6:B66"/>
    <mergeCell ref="A67:E6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167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316.2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44609.55</v>
      </c>
      <c r="F21" s="202"/>
      <c r="G21" s="202">
        <v>32482.87</v>
      </c>
      <c r="H21" s="202"/>
      <c r="I21" s="197">
        <f>SUM(E21-G21)</f>
        <v>12126.680000000004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106250.38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18972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4173.84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379.44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1821.3119999999999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1138.32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872.71199999999999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7171.4159999999993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34529.039999999994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931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17.45" customHeight="1" x14ac:dyDescent="0.25">
      <c r="A48" s="36" t="s">
        <v>308</v>
      </c>
      <c r="B48" s="37" t="s">
        <v>48</v>
      </c>
      <c r="C48" s="39">
        <v>410</v>
      </c>
      <c r="D48" s="38"/>
      <c r="E48" s="38"/>
      <c r="F48" s="38"/>
    </row>
    <row r="49" spans="1:6" s="123" customFormat="1" ht="15.6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584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552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317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325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6" s="123" customFormat="1" ht="30" customHeight="1" x14ac:dyDescent="0.25">
      <c r="A55" s="36" t="s">
        <v>519</v>
      </c>
      <c r="B55" s="37" t="s">
        <v>216</v>
      </c>
      <c r="C55" s="39">
        <v>987.5</v>
      </c>
      <c r="D55" s="38"/>
      <c r="E55" s="38"/>
      <c r="F55" s="38"/>
    </row>
    <row r="56" spans="1:6" s="123" customFormat="1" ht="30" customHeight="1" x14ac:dyDescent="0.25">
      <c r="A56" s="36" t="s">
        <v>266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227</v>
      </c>
      <c r="B57" s="37" t="s">
        <v>216</v>
      </c>
      <c r="C57" s="40">
        <v>3160</v>
      </c>
      <c r="D57" s="38"/>
      <c r="E57" s="38"/>
      <c r="F57" s="38"/>
    </row>
    <row r="58" spans="1:6" s="123" customFormat="1" ht="30" customHeight="1" x14ac:dyDescent="0.25">
      <c r="A58" s="36" t="s">
        <v>458</v>
      </c>
      <c r="B58" s="37" t="s">
        <v>798</v>
      </c>
      <c r="C58" s="38"/>
      <c r="D58" s="38"/>
      <c r="E58" s="40">
        <v>1936</v>
      </c>
      <c r="F58" s="38"/>
    </row>
    <row r="59" spans="1:6" s="123" customFormat="1" ht="30" customHeight="1" x14ac:dyDescent="0.25">
      <c r="A59" s="36" t="s">
        <v>531</v>
      </c>
      <c r="B59" s="37" t="s">
        <v>798</v>
      </c>
      <c r="C59" s="38"/>
      <c r="D59" s="38"/>
      <c r="E59" s="40">
        <v>15639</v>
      </c>
      <c r="F59" s="38"/>
    </row>
    <row r="60" spans="1: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thickBot="1" x14ac:dyDescent="0.3">
      <c r="A61" s="36" t="s">
        <v>230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x14ac:dyDescent="0.25">
      <c r="A62" s="178" t="s">
        <v>52</v>
      </c>
      <c r="B62" s="178"/>
      <c r="C62" s="41">
        <v>14905.5</v>
      </c>
      <c r="D62" s="171"/>
      <c r="E62" s="41">
        <v>17575</v>
      </c>
      <c r="F62" s="171"/>
    </row>
    <row r="63" spans="1:6" s="123" customFormat="1" ht="30" customHeight="1" x14ac:dyDescent="0.25">
      <c r="A63" s="194" t="s">
        <v>22</v>
      </c>
      <c r="B63" s="194"/>
      <c r="C63" s="194"/>
      <c r="D63" s="194"/>
      <c r="E63" s="194"/>
      <c r="F63" s="108">
        <v>32480.5</v>
      </c>
    </row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62:B62"/>
    <mergeCell ref="A63:E63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002060"/>
    <pageSetUpPr fitToPage="1"/>
  </sheetPr>
  <dimension ref="A1:J246"/>
  <sheetViews>
    <sheetView topLeftCell="A25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168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316.8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36546</v>
      </c>
      <c r="F21" s="202"/>
      <c r="G21" s="202">
        <v>27993</v>
      </c>
      <c r="H21" s="202"/>
      <c r="I21" s="197">
        <f>SUM(E21-G21)</f>
        <v>8553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16930.900000000001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19008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4181.76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380.16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1824.768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1140.48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874.36800000000005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7185.0239999999994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34594.559999999998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932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308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584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552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317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325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6" s="123" customFormat="1" ht="30" customHeight="1" x14ac:dyDescent="0.25">
      <c r="A55" s="36" t="s">
        <v>519</v>
      </c>
      <c r="B55" s="37" t="s">
        <v>216</v>
      </c>
      <c r="C55" s="39">
        <v>987.5</v>
      </c>
      <c r="D55" s="38"/>
      <c r="E55" s="38"/>
      <c r="F55" s="38"/>
    </row>
    <row r="56" spans="1:6" s="123" customFormat="1" ht="30" customHeight="1" x14ac:dyDescent="0.25">
      <c r="A56" s="36" t="s">
        <v>405</v>
      </c>
      <c r="B56" s="37" t="s">
        <v>803</v>
      </c>
      <c r="C56" s="40">
        <v>3826.5</v>
      </c>
      <c r="D56" s="38"/>
      <c r="E56" s="38"/>
      <c r="F56" s="38"/>
    </row>
    <row r="57" spans="1:6" s="123" customFormat="1" ht="30" customHeight="1" x14ac:dyDescent="0.25">
      <c r="A57" s="36" t="s">
        <v>266</v>
      </c>
      <c r="B57" s="37" t="s">
        <v>216</v>
      </c>
      <c r="C57" s="40">
        <v>2370</v>
      </c>
      <c r="D57" s="38"/>
      <c r="E57" s="38"/>
      <c r="F57" s="38"/>
    </row>
    <row r="58" spans="1:6" s="123" customFormat="1" ht="30" customHeight="1" x14ac:dyDescent="0.25">
      <c r="A58" s="36" t="s">
        <v>348</v>
      </c>
      <c r="B58" s="37" t="s">
        <v>50</v>
      </c>
      <c r="C58" s="38"/>
      <c r="D58" s="38"/>
      <c r="E58" s="40">
        <v>2244</v>
      </c>
      <c r="F58" s="38"/>
    </row>
    <row r="59" spans="1:6" s="123" customFormat="1" ht="30" customHeight="1" x14ac:dyDescent="0.25">
      <c r="A59" s="36" t="s">
        <v>410</v>
      </c>
      <c r="B59" s="37" t="s">
        <v>565</v>
      </c>
      <c r="C59" s="40">
        <v>1195</v>
      </c>
      <c r="D59" s="38"/>
      <c r="E59" s="38"/>
      <c r="F59" s="38"/>
    </row>
    <row r="60" spans="1:6" s="123" customFormat="1" ht="30" customHeight="1" x14ac:dyDescent="0.25">
      <c r="A60" s="36" t="s">
        <v>349</v>
      </c>
      <c r="B60" s="37" t="s">
        <v>51</v>
      </c>
      <c r="C60" s="39">
        <v>197.5</v>
      </c>
      <c r="D60" s="38"/>
      <c r="E60" s="38"/>
      <c r="F60" s="38"/>
    </row>
    <row r="61" spans="1:6" s="123" customFormat="1" ht="30" customHeight="1" x14ac:dyDescent="0.25">
      <c r="A61" s="36" t="s">
        <v>598</v>
      </c>
      <c r="B61" s="37" t="s">
        <v>565</v>
      </c>
      <c r="C61" s="40">
        <v>1756.5</v>
      </c>
      <c r="D61" s="38"/>
      <c r="E61" s="38"/>
      <c r="F61" s="38"/>
    </row>
    <row r="62" spans="1:6" s="123" customFormat="1" ht="30" customHeight="1" x14ac:dyDescent="0.25">
      <c r="A62" s="36" t="s">
        <v>598</v>
      </c>
      <c r="B62" s="37" t="s">
        <v>933</v>
      </c>
      <c r="C62" s="40">
        <v>12035</v>
      </c>
      <c r="D62" s="38"/>
      <c r="E62" s="38"/>
      <c r="F62" s="38"/>
    </row>
    <row r="63" spans="1:6" s="123" customFormat="1" ht="30" customHeight="1" x14ac:dyDescent="0.25">
      <c r="A63" s="36" t="s">
        <v>227</v>
      </c>
      <c r="B63" s="37" t="s">
        <v>216</v>
      </c>
      <c r="C63" s="40">
        <v>3160</v>
      </c>
      <c r="D63" s="38"/>
      <c r="E63" s="38"/>
      <c r="F63" s="38"/>
    </row>
    <row r="64" spans="1:6" s="123" customFormat="1" ht="30" customHeight="1" x14ac:dyDescent="0.25">
      <c r="A64" s="36" t="s">
        <v>229</v>
      </c>
      <c r="B64" s="37" t="s">
        <v>216</v>
      </c>
      <c r="C64" s="40">
        <v>2765</v>
      </c>
      <c r="D64" s="38"/>
      <c r="E64" s="38"/>
      <c r="F64" s="38"/>
    </row>
    <row r="65" spans="1:6" s="123" customFormat="1" ht="30" customHeight="1" thickBot="1" x14ac:dyDescent="0.3">
      <c r="A65" s="36" t="s">
        <v>230</v>
      </c>
      <c r="B65" s="37" t="s">
        <v>216</v>
      </c>
      <c r="C65" s="40">
        <v>2765</v>
      </c>
      <c r="D65" s="38"/>
      <c r="E65" s="38"/>
      <c r="F65" s="38"/>
    </row>
    <row r="66" spans="1:6" s="123" customFormat="1" ht="30" customHeight="1" x14ac:dyDescent="0.25">
      <c r="A66" s="178" t="s">
        <v>52</v>
      </c>
      <c r="B66" s="178"/>
      <c r="C66" s="41">
        <v>33916</v>
      </c>
      <c r="D66" s="171"/>
      <c r="E66" s="41">
        <v>2244</v>
      </c>
      <c r="F66" s="171"/>
    </row>
    <row r="67" spans="1:6" s="123" customFormat="1" ht="30" customHeight="1" x14ac:dyDescent="0.25">
      <c r="A67" s="194" t="s">
        <v>22</v>
      </c>
      <c r="B67" s="194"/>
      <c r="C67" s="194"/>
      <c r="D67" s="194"/>
      <c r="E67" s="194"/>
      <c r="F67" s="108">
        <v>36160</v>
      </c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>
      <c r="A69" s="31"/>
      <c r="B69" s="31"/>
      <c r="C69" s="31"/>
      <c r="D69" s="31"/>
      <c r="E69" s="31"/>
      <c r="F69" s="31"/>
    </row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A41:F41"/>
    <mergeCell ref="A66:B66"/>
    <mergeCell ref="A67:E67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J246"/>
  <sheetViews>
    <sheetView topLeftCell="A4" zoomScale="70" zoomScaleNormal="70" workbookViewId="0">
      <selection activeCell="L27" sqref="L27"/>
    </sheetView>
  </sheetViews>
  <sheetFormatPr defaultRowHeight="15" x14ac:dyDescent="0.25"/>
  <cols>
    <col min="1" max="1" width="11.7109375" customWidth="1"/>
    <col min="2" max="2" width="55.28515625" customWidth="1"/>
    <col min="3" max="7" width="9" customWidth="1"/>
    <col min="8" max="8" width="4.140625" customWidth="1"/>
    <col min="9" max="9" width="9" customWidth="1"/>
    <col min="10" max="10" width="1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</v>
      </c>
      <c r="D2" s="206"/>
      <c r="E2" s="206"/>
      <c r="F2" s="206"/>
      <c r="G2" s="1" t="s">
        <v>3</v>
      </c>
      <c r="H2" s="206" t="s">
        <v>169</v>
      </c>
      <c r="I2" s="206"/>
      <c r="J2" s="206"/>
    </row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1979</v>
      </c>
    </row>
    <row r="7" spans="1:10" x14ac:dyDescent="0.25">
      <c r="A7" t="s">
        <v>8</v>
      </c>
      <c r="C7" s="20">
        <v>93.2</v>
      </c>
      <c r="D7" s="19" t="s">
        <v>9</v>
      </c>
      <c r="E7" s="208" t="s">
        <v>10</v>
      </c>
      <c r="F7" s="208"/>
      <c r="G7" s="208"/>
      <c r="I7" s="20">
        <v>1</v>
      </c>
    </row>
    <row r="8" spans="1:10" x14ac:dyDescent="0.25">
      <c r="C8" s="114"/>
      <c r="E8" s="208" t="s">
        <v>11</v>
      </c>
      <c r="F8" s="208"/>
      <c r="G8" s="208"/>
      <c r="I8" s="20">
        <v>2</v>
      </c>
    </row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x14ac:dyDescent="0.25">
      <c r="H11" s="21"/>
      <c r="I11" s="135">
        <v>42552</v>
      </c>
      <c r="J11" s="144" t="s">
        <v>170</v>
      </c>
    </row>
    <row r="12" spans="1:10" x14ac:dyDescent="0.25">
      <c r="A12" t="s">
        <v>13</v>
      </c>
      <c r="G12" t="s">
        <v>14</v>
      </c>
      <c r="H12" s="22"/>
      <c r="I12" s="134">
        <v>5.85</v>
      </c>
      <c r="J12" s="133"/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0</v>
      </c>
      <c r="F21" s="202"/>
      <c r="G21" s="202">
        <v>0</v>
      </c>
      <c r="H21" s="202"/>
      <c r="I21" s="197">
        <f>E21-G21</f>
        <v>0</v>
      </c>
      <c r="J21" s="197"/>
    </row>
    <row r="22" spans="1:10" ht="1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0</v>
      </c>
      <c r="F23" s="197"/>
      <c r="G23" s="197">
        <f>G21+G22</f>
        <v>0</v>
      </c>
      <c r="H23" s="197"/>
      <c r="I23" s="197">
        <f>I21+I22</f>
        <v>0</v>
      </c>
      <c r="J23" s="197"/>
    </row>
    <row r="24" spans="1:10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0</v>
      </c>
    </row>
    <row r="25" spans="1:10" x14ac:dyDescent="0.25">
      <c r="A25" s="26" t="s">
        <v>24</v>
      </c>
    </row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15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199">
        <v>0</v>
      </c>
      <c r="H28" s="199"/>
      <c r="I28" s="197">
        <f>G28*$C$7*12</f>
        <v>0</v>
      </c>
      <c r="J28" s="197"/>
    </row>
    <row r="29" spans="1:10" ht="1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199">
        <v>0</v>
      </c>
      <c r="H29" s="199"/>
      <c r="I29" s="197">
        <f>G29*$C$7*12</f>
        <v>0</v>
      </c>
      <c r="J29" s="197"/>
    </row>
    <row r="30" spans="1:10" ht="15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196">
        <v>0</v>
      </c>
      <c r="H30" s="196"/>
      <c r="I30" s="197">
        <f>G30*$C$7*12</f>
        <v>0</v>
      </c>
      <c r="J30" s="197"/>
    </row>
    <row r="31" spans="1:10" ht="15" customHeight="1" x14ac:dyDescent="0.25">
      <c r="A31" s="30">
        <v>4</v>
      </c>
      <c r="B31" s="195" t="s">
        <v>33</v>
      </c>
      <c r="C31" s="195"/>
      <c r="D31" s="195"/>
      <c r="E31" s="195"/>
      <c r="F31" s="113" t="s">
        <v>14</v>
      </c>
      <c r="G31" s="196">
        <v>0</v>
      </c>
      <c r="H31" s="196"/>
      <c r="I31" s="197">
        <f t="shared" ref="I31:I37" si="0">G31*$C$7*12</f>
        <v>0</v>
      </c>
      <c r="J31" s="197"/>
    </row>
    <row r="32" spans="1:10" ht="25.15" customHeight="1" x14ac:dyDescent="0.25">
      <c r="A32" s="30">
        <v>5</v>
      </c>
      <c r="B32" s="195" t="s">
        <v>60</v>
      </c>
      <c r="C32" s="195"/>
      <c r="D32" s="195"/>
      <c r="E32" s="195"/>
      <c r="F32" s="113" t="s">
        <v>14</v>
      </c>
      <c r="G32" s="196">
        <v>0</v>
      </c>
      <c r="H32" s="196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196">
        <v>0</v>
      </c>
      <c r="H33" s="196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196">
        <v>0</v>
      </c>
      <c r="H34" s="196"/>
      <c r="I34" s="197">
        <f t="shared" si="0"/>
        <v>0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196">
        <v>0</v>
      </c>
      <c r="H35" s="196"/>
      <c r="I35" s="197">
        <f t="shared" si="0"/>
        <v>0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196">
        <v>0</v>
      </c>
      <c r="H36" s="196"/>
      <c r="I36" s="197">
        <f t="shared" si="0"/>
        <v>0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196">
        <v>0</v>
      </c>
      <c r="H37" s="196"/>
      <c r="I37" s="197">
        <f t="shared" si="0"/>
        <v>0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0</v>
      </c>
      <c r="J38" s="197"/>
    </row>
    <row r="48" spans="1:10" s="123" customFormat="1" ht="30" customHeight="1" x14ac:dyDescent="0.25"/>
    <row r="49" s="123" customFormat="1" ht="30" customHeight="1" x14ac:dyDescent="0.25"/>
    <row r="50" s="123" customFormat="1" ht="30" customHeight="1" x14ac:dyDescent="0.25"/>
    <row r="51" s="123" customFormat="1" ht="30" customHeight="1" x14ac:dyDescent="0.25"/>
    <row r="52" s="123" customFormat="1" ht="30" customHeight="1" x14ac:dyDescent="0.25"/>
    <row r="53" s="123" customFormat="1" ht="30" customHeight="1" x14ac:dyDescent="0.25"/>
    <row r="54" s="123" customFormat="1" ht="30" customHeight="1" x14ac:dyDescent="0.25"/>
    <row r="55" s="123" customFormat="1" ht="30" customHeight="1" x14ac:dyDescent="0.25"/>
    <row r="56" s="123" customFormat="1" ht="30" customHeight="1" x14ac:dyDescent="0.25"/>
    <row r="57" s="123" customFormat="1" ht="30" customHeight="1" x14ac:dyDescent="0.25"/>
    <row r="58" s="123" customFormat="1" ht="30" customHeight="1" x14ac:dyDescent="0.25"/>
    <row r="59" s="123" customFormat="1" ht="30" customHeight="1" x14ac:dyDescent="0.25"/>
    <row r="60" s="123" customFormat="1" ht="30" customHeight="1" x14ac:dyDescent="0.25"/>
    <row r="61" s="123" customFormat="1" ht="30" customHeight="1" x14ac:dyDescent="0.25"/>
    <row r="62" s="123" customFormat="1" ht="30" customHeight="1" x14ac:dyDescent="0.25"/>
    <row r="63" s="123" customFormat="1" ht="30" customHeight="1" x14ac:dyDescent="0.25"/>
    <row r="64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1"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B35:E35"/>
    <mergeCell ref="G35:H35"/>
    <mergeCell ref="I35:J35"/>
    <mergeCell ref="B38:E38"/>
    <mergeCell ref="G38:H38"/>
    <mergeCell ref="I38:J38"/>
    <mergeCell ref="B36:E36"/>
    <mergeCell ref="G36:H36"/>
    <mergeCell ref="I36:J36"/>
    <mergeCell ref="B37:E37"/>
    <mergeCell ref="G37:H37"/>
    <mergeCell ref="I37:J37"/>
  </mergeCells>
  <printOptions gridLines="1"/>
  <pageMargins left="0.70833333333333304" right="0.31527777777777799" top="0.74791666666666701" bottom="0.74791666666666701" header="0.51180555555555496" footer="0.51180555555555496"/>
  <pageSetup paperSize="9" scale="97" firstPageNumber="0" fitToHeight="3" orientation="landscape" horizontalDpi="300" verticalDpi="3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171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1966</v>
      </c>
    </row>
    <row r="7" spans="1:10" x14ac:dyDescent="0.25">
      <c r="A7" t="s">
        <v>8</v>
      </c>
      <c r="C7" s="20">
        <v>321.89999999999998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4">
        <v>43474</v>
      </c>
      <c r="J11" s="144">
        <v>44075</v>
      </c>
    </row>
    <row r="12" spans="1:10" x14ac:dyDescent="0.25">
      <c r="A12" t="s">
        <v>13</v>
      </c>
      <c r="G12" t="s">
        <v>14</v>
      </c>
      <c r="H12" s="22"/>
      <c r="I12" s="133">
        <v>8.67</v>
      </c>
      <c r="J12" s="133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35248.06</v>
      </c>
      <c r="F21" s="202"/>
      <c r="G21" s="202">
        <v>32850.31</v>
      </c>
      <c r="H21" s="202"/>
      <c r="I21" s="197">
        <f>SUM(E21-G21)</f>
        <v>2397.75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49914.85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19314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4249.08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386.28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1854.1439999999998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1158.8399999999999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888.44399999999996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7300.6919999999991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35151.479999999996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10" ht="20.25" x14ac:dyDescent="0.3">
      <c r="A41" s="63"/>
      <c r="B41" s="177" t="s">
        <v>41</v>
      </c>
      <c r="C41" s="177"/>
      <c r="D41" s="177"/>
      <c r="E41" s="177"/>
      <c r="F41" s="177"/>
      <c r="G41" s="177"/>
      <c r="H41" s="63"/>
      <c r="I41" s="63"/>
    </row>
    <row r="42" spans="1:10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10" ht="18" x14ac:dyDescent="0.25">
      <c r="A43" s="31"/>
      <c r="B43" s="32" t="s">
        <v>934</v>
      </c>
      <c r="C43" s="31"/>
      <c r="D43" s="31"/>
      <c r="E43" s="31"/>
      <c r="F43" s="31"/>
      <c r="G43" s="31"/>
      <c r="H43" s="31"/>
      <c r="I43" s="31"/>
    </row>
    <row r="44" spans="1:10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5" spans="1:10" ht="18" x14ac:dyDescent="0.25">
      <c r="A45" s="31"/>
      <c r="B45" s="32" t="s">
        <v>213</v>
      </c>
      <c r="C45" s="31"/>
      <c r="D45" s="31"/>
      <c r="E45" s="31"/>
      <c r="F45" s="31"/>
      <c r="G45" s="31"/>
      <c r="H45" s="31"/>
      <c r="I45" s="31"/>
    </row>
    <row r="46" spans="1:10" ht="15.75" thickBot="1" x14ac:dyDescent="0.3">
      <c r="A46" s="31"/>
      <c r="B46" s="31"/>
      <c r="C46" s="31"/>
      <c r="D46" s="31"/>
      <c r="E46" s="31"/>
      <c r="F46" s="31"/>
      <c r="G46" s="31"/>
      <c r="H46" s="31"/>
      <c r="I46" s="31"/>
    </row>
    <row r="47" spans="1:10" ht="68.25" thickBot="1" x14ac:dyDescent="0.3">
      <c r="A47" s="31"/>
      <c r="B47" s="33" t="s">
        <v>42</v>
      </c>
      <c r="C47" s="34" t="s">
        <v>43</v>
      </c>
      <c r="D47" s="34" t="s">
        <v>44</v>
      </c>
      <c r="E47" s="34" t="s">
        <v>45</v>
      </c>
      <c r="F47" s="34" t="s">
        <v>46</v>
      </c>
      <c r="G47" s="35" t="s">
        <v>47</v>
      </c>
      <c r="H47" s="58"/>
      <c r="I47" s="31"/>
    </row>
    <row r="48" spans="1:10" s="123" customFormat="1" ht="30" customHeight="1" x14ac:dyDescent="0.25">
      <c r="A48" s="31"/>
      <c r="B48" s="36" t="s">
        <v>308</v>
      </c>
      <c r="C48" s="37" t="s">
        <v>48</v>
      </c>
      <c r="D48" s="39">
        <v>410</v>
      </c>
      <c r="E48" s="38"/>
      <c r="F48" s="38"/>
      <c r="G48" s="38"/>
      <c r="H48" s="31"/>
      <c r="I48" s="31"/>
    </row>
    <row r="49" spans="1:9" s="123" customFormat="1" ht="30" customHeight="1" x14ac:dyDescent="0.25">
      <c r="A49" s="31"/>
      <c r="B49" s="36" t="s">
        <v>215</v>
      </c>
      <c r="C49" s="37" t="s">
        <v>216</v>
      </c>
      <c r="D49" s="39">
        <v>197.5</v>
      </c>
      <c r="E49" s="38"/>
      <c r="F49" s="38"/>
      <c r="G49" s="38"/>
      <c r="H49" s="31"/>
      <c r="I49" s="31"/>
    </row>
    <row r="50" spans="1:9" s="123" customFormat="1" ht="30" customHeight="1" x14ac:dyDescent="0.25">
      <c r="A50" s="31"/>
      <c r="B50" s="36" t="s">
        <v>584</v>
      </c>
      <c r="C50" s="37" t="s">
        <v>216</v>
      </c>
      <c r="D50" s="39">
        <v>275.5</v>
      </c>
      <c r="E50" s="38"/>
      <c r="F50" s="38"/>
      <c r="G50" s="38"/>
      <c r="H50" s="31"/>
      <c r="I50" s="31"/>
    </row>
    <row r="51" spans="1:9" s="123" customFormat="1" ht="30" customHeight="1" x14ac:dyDescent="0.25">
      <c r="A51" s="31"/>
      <c r="B51" s="36" t="s">
        <v>552</v>
      </c>
      <c r="C51" s="37" t="s">
        <v>216</v>
      </c>
      <c r="D51" s="39">
        <v>197.5</v>
      </c>
      <c r="E51" s="38"/>
      <c r="F51" s="38"/>
      <c r="G51" s="38"/>
      <c r="H51" s="31"/>
      <c r="I51" s="31"/>
    </row>
    <row r="52" spans="1:9" s="123" customFormat="1" ht="30" customHeight="1" x14ac:dyDescent="0.25">
      <c r="A52" s="31"/>
      <c r="B52" s="36" t="s">
        <v>317</v>
      </c>
      <c r="C52" s="37" t="s">
        <v>216</v>
      </c>
      <c r="D52" s="39">
        <v>197.5</v>
      </c>
      <c r="E52" s="38"/>
      <c r="F52" s="38"/>
      <c r="G52" s="38"/>
      <c r="H52" s="31"/>
      <c r="I52" s="31"/>
    </row>
    <row r="53" spans="1:9" s="123" customFormat="1" ht="30" customHeight="1" x14ac:dyDescent="0.25">
      <c r="A53" s="31"/>
      <c r="B53" s="36" t="s">
        <v>325</v>
      </c>
      <c r="C53" s="37" t="s">
        <v>216</v>
      </c>
      <c r="D53" s="39">
        <v>197.5</v>
      </c>
      <c r="E53" s="38"/>
      <c r="F53" s="38"/>
      <c r="G53" s="38"/>
      <c r="H53" s="31"/>
      <c r="I53" s="31"/>
    </row>
    <row r="54" spans="1:9" s="123" customFormat="1" ht="30" customHeight="1" x14ac:dyDescent="0.25">
      <c r="A54" s="31"/>
      <c r="B54" s="36" t="s">
        <v>223</v>
      </c>
      <c r="C54" s="37" t="s">
        <v>216</v>
      </c>
      <c r="D54" s="40">
        <v>1382.5</v>
      </c>
      <c r="E54" s="38"/>
      <c r="F54" s="38"/>
      <c r="G54" s="38"/>
      <c r="H54" s="31"/>
      <c r="I54" s="31"/>
    </row>
    <row r="55" spans="1:9" s="123" customFormat="1" ht="30" customHeight="1" x14ac:dyDescent="0.25">
      <c r="A55" s="31"/>
      <c r="B55" s="36" t="s">
        <v>519</v>
      </c>
      <c r="C55" s="37" t="s">
        <v>216</v>
      </c>
      <c r="D55" s="39">
        <v>987.5</v>
      </c>
      <c r="E55" s="38"/>
      <c r="F55" s="38"/>
      <c r="G55" s="38"/>
      <c r="H55" s="31"/>
      <c r="I55" s="31"/>
    </row>
    <row r="56" spans="1:9" s="123" customFormat="1" ht="30" customHeight="1" x14ac:dyDescent="0.25">
      <c r="A56" s="31"/>
      <c r="B56" s="36" t="s">
        <v>266</v>
      </c>
      <c r="C56" s="37" t="s">
        <v>216</v>
      </c>
      <c r="D56" s="40">
        <v>2370</v>
      </c>
      <c r="E56" s="38"/>
      <c r="F56" s="38"/>
      <c r="G56" s="38"/>
      <c r="H56" s="31"/>
      <c r="I56" s="31"/>
    </row>
    <row r="57" spans="1:9" s="123" customFormat="1" ht="30" customHeight="1" x14ac:dyDescent="0.25">
      <c r="A57" s="31"/>
      <c r="B57" s="36" t="s">
        <v>349</v>
      </c>
      <c r="C57" s="37" t="s">
        <v>51</v>
      </c>
      <c r="D57" s="39">
        <v>197.5</v>
      </c>
      <c r="E57" s="38"/>
      <c r="F57" s="38"/>
      <c r="G57" s="38"/>
      <c r="H57" s="31"/>
      <c r="I57" s="31"/>
    </row>
    <row r="58" spans="1:9" s="123" customFormat="1" ht="30" customHeight="1" x14ac:dyDescent="0.25">
      <c r="A58" s="31"/>
      <c r="B58" s="36" t="s">
        <v>227</v>
      </c>
      <c r="C58" s="37" t="s">
        <v>216</v>
      </c>
      <c r="D58" s="40">
        <v>3160</v>
      </c>
      <c r="E58" s="38"/>
      <c r="F58" s="38"/>
      <c r="G58" s="38"/>
      <c r="H58" s="31"/>
      <c r="I58" s="31"/>
    </row>
    <row r="59" spans="1:9" s="123" customFormat="1" ht="30" customHeight="1" x14ac:dyDescent="0.25">
      <c r="A59" s="31"/>
      <c r="B59" s="36" t="s">
        <v>229</v>
      </c>
      <c r="C59" s="37" t="s">
        <v>216</v>
      </c>
      <c r="D59" s="40">
        <v>2765</v>
      </c>
      <c r="E59" s="38"/>
      <c r="F59" s="38"/>
      <c r="G59" s="38"/>
      <c r="H59" s="31"/>
      <c r="I59" s="31"/>
    </row>
    <row r="60" spans="1:9" s="123" customFormat="1" ht="30" customHeight="1" thickBot="1" x14ac:dyDescent="0.3">
      <c r="A60" s="31"/>
      <c r="B60" s="36" t="s">
        <v>230</v>
      </c>
      <c r="C60" s="37" t="s">
        <v>216</v>
      </c>
      <c r="D60" s="40">
        <v>2765</v>
      </c>
      <c r="E60" s="38"/>
      <c r="F60" s="38"/>
      <c r="G60" s="38"/>
      <c r="H60" s="31"/>
      <c r="I60" s="31"/>
    </row>
    <row r="61" spans="1:9" s="123" customFormat="1" ht="30" customHeight="1" x14ac:dyDescent="0.25">
      <c r="A61" s="31"/>
      <c r="B61" s="178" t="s">
        <v>52</v>
      </c>
      <c r="C61" s="178"/>
      <c r="D61" s="41">
        <v>15103</v>
      </c>
      <c r="E61" s="171"/>
      <c r="F61" s="171"/>
      <c r="G61" s="171"/>
      <c r="H61" s="31"/>
      <c r="I61" s="31"/>
    </row>
    <row r="62" spans="1:9" s="123" customFormat="1" ht="30" customHeight="1" x14ac:dyDescent="0.25">
      <c r="A62" s="31"/>
      <c r="B62" s="194" t="s">
        <v>22</v>
      </c>
      <c r="C62" s="194"/>
      <c r="D62" s="194"/>
      <c r="E62" s="194"/>
      <c r="F62" s="194"/>
      <c r="G62" s="108">
        <v>15103</v>
      </c>
      <c r="H62" s="31"/>
      <c r="I62" s="31"/>
    </row>
    <row r="63" spans="1:9" s="123" customFormat="1" ht="30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</row>
    <row r="64" spans="1:9" s="123" customFormat="1" ht="30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</row>
    <row r="65" spans="1:9" s="123" customFormat="1" ht="30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</row>
    <row r="66" spans="1:9" s="123" customFormat="1" ht="30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</row>
    <row r="67" spans="1:9" s="123" customFormat="1" ht="30" customHeight="1" x14ac:dyDescent="0.25"/>
    <row r="68" spans="1:9" s="123" customFormat="1" ht="30" customHeight="1" x14ac:dyDescent="0.25"/>
    <row r="69" spans="1:9" s="123" customFormat="1" ht="30" customHeight="1" x14ac:dyDescent="0.25"/>
    <row r="70" spans="1:9" s="123" customFormat="1" ht="30" customHeight="1" x14ac:dyDescent="0.25"/>
    <row r="71" spans="1:9" s="123" customFormat="1" ht="30" customHeight="1" x14ac:dyDescent="0.25"/>
    <row r="72" spans="1:9" s="123" customFormat="1" ht="30" customHeight="1" x14ac:dyDescent="0.25"/>
    <row r="73" spans="1:9" s="123" customFormat="1" ht="30" customHeight="1" x14ac:dyDescent="0.25"/>
    <row r="74" spans="1:9" s="123" customFormat="1" ht="30" customHeight="1" x14ac:dyDescent="0.25"/>
    <row r="75" spans="1:9" s="123" customFormat="1" ht="30" customHeight="1" x14ac:dyDescent="0.25"/>
    <row r="76" spans="1:9" s="123" customFormat="1" ht="30" customHeight="1" x14ac:dyDescent="0.25"/>
    <row r="77" spans="1:9" s="123" customFormat="1" ht="30" customHeight="1" x14ac:dyDescent="0.25"/>
    <row r="78" spans="1:9" s="123" customFormat="1" ht="30" customHeight="1" x14ac:dyDescent="0.25"/>
    <row r="79" spans="1:9" s="123" customFormat="1" ht="30" customHeight="1" x14ac:dyDescent="0.25"/>
    <row r="80" spans="1:9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="123" customFormat="1" ht="30" customHeight="1" x14ac:dyDescent="0.25"/>
    <row r="226" s="123" customFormat="1" ht="30" customHeight="1" x14ac:dyDescent="0.25"/>
    <row r="227" s="123" customFormat="1" ht="30" customHeight="1" x14ac:dyDescent="0.25"/>
    <row r="228" s="123" customFormat="1" ht="30" customHeight="1" x14ac:dyDescent="0.25"/>
    <row r="229" s="123" customFormat="1" ht="30" customHeight="1" x14ac:dyDescent="0.25"/>
    <row r="230" s="123" customFormat="1" ht="30" customHeight="1" x14ac:dyDescent="0.25"/>
    <row r="231" s="123" customFormat="1" ht="30" customHeight="1" x14ac:dyDescent="0.25"/>
    <row r="232" s="123" customFormat="1" ht="30" customHeight="1" x14ac:dyDescent="0.25"/>
    <row r="233" s="123" customFormat="1" ht="30" customHeight="1" x14ac:dyDescent="0.25"/>
    <row r="234" s="123" customFormat="1" ht="30" customHeight="1" x14ac:dyDescent="0.25"/>
    <row r="235" s="123" customFormat="1" ht="30" customHeight="1" x14ac:dyDescent="0.25"/>
    <row r="236" s="123" customFormat="1" ht="30" customHeight="1" x14ac:dyDescent="0.25"/>
    <row r="237" s="123" customFormat="1" ht="30" customHeight="1" x14ac:dyDescent="0.25"/>
    <row r="238" s="123" customFormat="1" ht="30" customHeight="1" x14ac:dyDescent="0.25"/>
    <row r="239" s="123" customFormat="1" ht="30" customHeight="1" x14ac:dyDescent="0.25"/>
    <row r="240" s="123" customFormat="1" ht="30" customHeight="1" x14ac:dyDescent="0.25"/>
    <row r="241" s="123" customFormat="1" ht="30" customHeight="1" x14ac:dyDescent="0.25"/>
    <row r="242" s="123" customFormat="1" ht="30" customHeight="1" x14ac:dyDescent="0.25"/>
    <row r="243" s="123" customFormat="1" ht="30" customHeight="1" x14ac:dyDescent="0.25"/>
    <row r="244" s="123" customFormat="1" ht="30" customHeight="1" x14ac:dyDescent="0.25"/>
    <row r="245" s="123" customFormat="1" ht="30" customHeight="1" x14ac:dyDescent="0.25"/>
    <row r="246" s="123" customFormat="1" ht="30" customHeight="1" x14ac:dyDescent="0.25"/>
  </sheetData>
  <mergeCells count="64">
    <mergeCell ref="B41:G41"/>
    <mergeCell ref="B61:C61"/>
    <mergeCell ref="B62:F62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172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1963</v>
      </c>
    </row>
    <row r="7" spans="1:10" x14ac:dyDescent="0.25">
      <c r="A7" t="s">
        <v>8</v>
      </c>
      <c r="C7" s="20">
        <v>107.6</v>
      </c>
      <c r="D7" s="19" t="s">
        <v>9</v>
      </c>
      <c r="E7" s="208" t="s">
        <v>10</v>
      </c>
      <c r="F7" s="208"/>
      <c r="G7" s="208"/>
      <c r="I7" s="20">
        <v>1</v>
      </c>
    </row>
    <row r="8" spans="1:10" x14ac:dyDescent="0.25">
      <c r="C8" s="114"/>
      <c r="E8" s="208" t="s">
        <v>11</v>
      </c>
      <c r="F8" s="208"/>
      <c r="G8" s="208"/>
      <c r="I8" s="20">
        <v>4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45"/>
      <c r="J11" s="141"/>
    </row>
    <row r="12" spans="1:10" x14ac:dyDescent="0.25">
      <c r="A12" t="s">
        <v>13</v>
      </c>
      <c r="G12" t="s">
        <v>14</v>
      </c>
      <c r="H12" s="22"/>
      <c r="I12" s="136">
        <v>43474</v>
      </c>
      <c r="J12" s="136">
        <v>44075</v>
      </c>
    </row>
    <row r="13" spans="1:10" x14ac:dyDescent="0.25">
      <c r="H13" s="22"/>
      <c r="I13" s="24">
        <v>8.67</v>
      </c>
      <c r="J13" s="24">
        <v>9.1</v>
      </c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11379.84</v>
      </c>
      <c r="F21" s="202"/>
      <c r="G21" s="202">
        <v>16069.63</v>
      </c>
      <c r="H21" s="202"/>
      <c r="I21" s="197">
        <f>SUM(E21-G21)</f>
        <v>-4689.7899999999991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11379.84</v>
      </c>
      <c r="F23" s="197"/>
      <c r="G23" s="197">
        <f>G21+G22</f>
        <v>16069.63</v>
      </c>
      <c r="H23" s="197"/>
      <c r="I23" s="197">
        <f>I21+I22</f>
        <v>-4689.7899999999991</v>
      </c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10913.11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6456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1420.32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129.12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619.77599999999995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387.3599999999999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296.976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2440.3679999999995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11749.920000000002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ht="20.25" x14ac:dyDescent="0.3">
      <c r="A40" s="177" t="s">
        <v>41</v>
      </c>
      <c r="B40" s="177"/>
      <c r="C40" s="177"/>
      <c r="D40" s="177"/>
      <c r="E40" s="177"/>
      <c r="F40" s="177"/>
    </row>
    <row r="41" spans="1:10" x14ac:dyDescent="0.25">
      <c r="A41" s="31"/>
      <c r="B41" s="31"/>
      <c r="C41" s="31"/>
      <c r="D41" s="31"/>
      <c r="E41" s="31"/>
      <c r="F41" s="31"/>
    </row>
    <row r="42" spans="1:10" ht="18" x14ac:dyDescent="0.25">
      <c r="A42" s="32" t="s">
        <v>935</v>
      </c>
      <c r="B42" s="31"/>
      <c r="C42" s="31"/>
      <c r="D42" s="31"/>
      <c r="E42" s="31"/>
      <c r="F42" s="31"/>
    </row>
    <row r="43" spans="1:10" x14ac:dyDescent="0.25">
      <c r="A43" s="31"/>
      <c r="B43" s="31"/>
      <c r="C43" s="31"/>
      <c r="D43" s="31"/>
      <c r="E43" s="31"/>
      <c r="F43" s="31"/>
    </row>
    <row r="44" spans="1:10" ht="18" x14ac:dyDescent="0.25">
      <c r="A44" s="32" t="s">
        <v>213</v>
      </c>
      <c r="B44" s="31"/>
      <c r="C44" s="31"/>
      <c r="D44" s="31"/>
      <c r="E44" s="31"/>
      <c r="F44" s="31"/>
    </row>
    <row r="45" spans="1:10" ht="15.75" thickBot="1" x14ac:dyDescent="0.3">
      <c r="A45" s="31"/>
      <c r="B45" s="31"/>
      <c r="C45" s="31"/>
      <c r="D45" s="31"/>
      <c r="E45" s="31"/>
      <c r="F45" s="31"/>
    </row>
    <row r="46" spans="1:10" ht="34.5" thickBot="1" x14ac:dyDescent="0.3">
      <c r="A46" s="33" t="s">
        <v>42</v>
      </c>
      <c r="B46" s="34" t="s">
        <v>43</v>
      </c>
      <c r="C46" s="34" t="s">
        <v>44</v>
      </c>
      <c r="D46" s="34" t="s">
        <v>45</v>
      </c>
      <c r="E46" s="34" t="s">
        <v>46</v>
      </c>
      <c r="F46" s="35" t="s">
        <v>47</v>
      </c>
    </row>
    <row r="47" spans="1:10" x14ac:dyDescent="0.25">
      <c r="A47" s="36" t="s">
        <v>308</v>
      </c>
      <c r="B47" s="37" t="s">
        <v>48</v>
      </c>
      <c r="C47" s="39">
        <v>410</v>
      </c>
      <c r="D47" s="38"/>
      <c r="E47" s="38"/>
      <c r="F47" s="38"/>
    </row>
    <row r="48" spans="1:10" s="123" customFormat="1" ht="30" customHeight="1" x14ac:dyDescent="0.25">
      <c r="A48" s="36" t="s">
        <v>215</v>
      </c>
      <c r="B48" s="37" t="s">
        <v>216</v>
      </c>
      <c r="C48" s="39">
        <v>197.5</v>
      </c>
      <c r="D48" s="38"/>
      <c r="E48" s="38"/>
      <c r="F48" s="38"/>
    </row>
    <row r="49" spans="1:6" s="123" customFormat="1" ht="30" customHeight="1" thickBot="1" x14ac:dyDescent="0.3">
      <c r="A49" s="36" t="s">
        <v>349</v>
      </c>
      <c r="B49" s="37" t="s">
        <v>51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178" t="s">
        <v>52</v>
      </c>
      <c r="B50" s="178"/>
      <c r="C50" s="157">
        <v>805</v>
      </c>
      <c r="D50" s="171"/>
      <c r="E50" s="171"/>
      <c r="F50" s="171"/>
    </row>
    <row r="51" spans="1:6" s="123" customFormat="1" ht="30" customHeight="1" x14ac:dyDescent="0.25">
      <c r="A51" s="194" t="s">
        <v>22</v>
      </c>
      <c r="B51" s="194"/>
      <c r="C51" s="194"/>
      <c r="D51" s="194"/>
      <c r="E51" s="194"/>
      <c r="F51" s="174">
        <v>805</v>
      </c>
    </row>
    <row r="52" spans="1:6" s="123" customFormat="1" ht="30" customHeight="1" x14ac:dyDescent="0.25">
      <c r="A52" s="31"/>
      <c r="B52" s="31"/>
      <c r="C52" s="31"/>
      <c r="D52" s="31"/>
      <c r="E52" s="31"/>
      <c r="F52" s="31"/>
    </row>
    <row r="53" spans="1:6" s="123" customFormat="1" ht="30" customHeight="1" x14ac:dyDescent="0.25">
      <c r="A53" s="31"/>
      <c r="B53" s="31"/>
      <c r="C53" s="31"/>
      <c r="D53" s="31"/>
      <c r="E53" s="31"/>
      <c r="F53" s="31"/>
    </row>
    <row r="54" spans="1:6" s="123" customFormat="1" ht="30" customHeight="1" x14ac:dyDescent="0.25"/>
    <row r="55" spans="1:6" s="123" customFormat="1" ht="30" customHeight="1" x14ac:dyDescent="0.25"/>
    <row r="56" spans="1:6" s="123" customFormat="1" ht="30" customHeight="1" x14ac:dyDescent="0.25"/>
    <row r="57" spans="1:6" s="123" customFormat="1" ht="30" customHeight="1" x14ac:dyDescent="0.25"/>
    <row r="58" spans="1:6" s="123" customFormat="1" ht="30" customHeight="1" x14ac:dyDescent="0.25"/>
    <row r="59" spans="1:6" s="123" customFormat="1" ht="30" customHeight="1" x14ac:dyDescent="0.25"/>
    <row r="60" spans="1:6" s="123" customFormat="1" ht="30" customHeight="1" x14ac:dyDescent="0.25"/>
    <row r="61" spans="1:6" s="123" customFormat="1" ht="30" customHeight="1" x14ac:dyDescent="0.25"/>
    <row r="62" spans="1:6" s="123" customFormat="1" ht="30" customHeight="1" x14ac:dyDescent="0.25"/>
    <row r="63" spans="1:6" s="123" customFormat="1" ht="30" customHeight="1" x14ac:dyDescent="0.25"/>
    <row r="64" spans="1:6" s="123" customFormat="1" ht="30" customHeight="1" x14ac:dyDescent="0.25"/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/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0:F40"/>
    <mergeCell ref="A50:B50"/>
    <mergeCell ref="A51:E51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173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1970</v>
      </c>
    </row>
    <row r="7" spans="1:10" x14ac:dyDescent="0.25">
      <c r="A7" t="s">
        <v>8</v>
      </c>
      <c r="C7" s="20">
        <v>321.60000000000002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8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43474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24">
        <v>8.67</v>
      </c>
      <c r="J12" s="24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40849.699999999997</v>
      </c>
      <c r="F21" s="202"/>
      <c r="G21" s="202">
        <v>61219.87</v>
      </c>
      <c r="H21" s="202"/>
      <c r="I21" s="197">
        <f>SUM(E21-G21)</f>
        <v>-20370.170000000006</v>
      </c>
      <c r="J21" s="197"/>
    </row>
    <row r="22" spans="1:10" ht="45" customHeight="1" x14ac:dyDescent="0.25">
      <c r="A22" s="113">
        <v>2</v>
      </c>
      <c r="B22" s="261"/>
      <c r="C22" s="261"/>
      <c r="D22" s="261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0" ht="16.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2133.23</v>
      </c>
    </row>
    <row r="25" spans="1:10" x14ac:dyDescent="0.25">
      <c r="A25" s="26" t="s">
        <v>24</v>
      </c>
      <c r="J25" t="s">
        <v>23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19296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4245.1200000000008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385.92000000000007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1852.4159999999999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1157.76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887.61599999999999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7293.887999999999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35118.720000000001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936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17.45" customHeight="1" x14ac:dyDescent="0.25">
      <c r="A48" s="36" t="s">
        <v>308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215</v>
      </c>
      <c r="B49" s="37" t="s">
        <v>216</v>
      </c>
      <c r="C49" s="39">
        <v>197.5</v>
      </c>
      <c r="D49" s="38"/>
      <c r="E49" s="38"/>
      <c r="F49" s="38"/>
    </row>
    <row r="50" spans="1:6" s="123" customFormat="1" ht="30" customHeight="1" x14ac:dyDescent="0.25">
      <c r="A50" s="36" t="s">
        <v>584</v>
      </c>
      <c r="B50" s="37" t="s">
        <v>216</v>
      </c>
      <c r="C50" s="39">
        <v>275.5</v>
      </c>
      <c r="D50" s="38"/>
      <c r="E50" s="38"/>
      <c r="F50" s="38"/>
    </row>
    <row r="51" spans="1:6" s="123" customFormat="1" ht="30" customHeight="1" x14ac:dyDescent="0.25">
      <c r="A51" s="36" t="s">
        <v>552</v>
      </c>
      <c r="B51" s="37" t="s">
        <v>216</v>
      </c>
      <c r="C51" s="39">
        <v>197.5</v>
      </c>
      <c r="D51" s="38"/>
      <c r="E51" s="38"/>
      <c r="F51" s="38"/>
    </row>
    <row r="52" spans="1:6" s="123" customFormat="1" ht="30" customHeight="1" x14ac:dyDescent="0.25">
      <c r="A52" s="36" t="s">
        <v>317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322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442</v>
      </c>
      <c r="B54" s="37" t="s">
        <v>841</v>
      </c>
      <c r="C54" s="38"/>
      <c r="D54" s="38"/>
      <c r="E54" s="39">
        <v>395</v>
      </c>
      <c r="F54" s="38"/>
    </row>
    <row r="55" spans="1:6" s="123" customFormat="1" ht="30" customHeight="1" x14ac:dyDescent="0.25">
      <c r="A55" s="36" t="s">
        <v>223</v>
      </c>
      <c r="B55" s="37" t="s">
        <v>216</v>
      </c>
      <c r="C55" s="40">
        <v>1382.5</v>
      </c>
      <c r="D55" s="38"/>
      <c r="E55" s="38"/>
      <c r="F55" s="38"/>
    </row>
    <row r="56" spans="1:6" s="123" customFormat="1" ht="30" customHeight="1" x14ac:dyDescent="0.25">
      <c r="A56" s="36" t="s">
        <v>519</v>
      </c>
      <c r="B56" s="37" t="s">
        <v>216</v>
      </c>
      <c r="C56" s="39">
        <v>987.5</v>
      </c>
      <c r="D56" s="38"/>
      <c r="E56" s="38"/>
      <c r="F56" s="38"/>
    </row>
    <row r="57" spans="1:6" s="123" customFormat="1" ht="30" customHeight="1" x14ac:dyDescent="0.25">
      <c r="A57" s="36" t="s">
        <v>266</v>
      </c>
      <c r="B57" s="37" t="s">
        <v>216</v>
      </c>
      <c r="C57" s="40">
        <v>1975</v>
      </c>
      <c r="D57" s="38"/>
      <c r="E57" s="38"/>
      <c r="F57" s="38"/>
    </row>
    <row r="58" spans="1:6" s="123" customFormat="1" ht="30" customHeight="1" x14ac:dyDescent="0.25">
      <c r="A58" s="36" t="s">
        <v>349</v>
      </c>
      <c r="B58" s="37" t="s">
        <v>51</v>
      </c>
      <c r="C58" s="39">
        <v>197.5</v>
      </c>
      <c r="D58" s="38"/>
      <c r="E58" s="38"/>
      <c r="F58" s="38"/>
    </row>
    <row r="59" spans="1:6" s="123" customFormat="1" ht="30" customHeight="1" x14ac:dyDescent="0.25">
      <c r="A59" s="36" t="s">
        <v>227</v>
      </c>
      <c r="B59" s="37" t="s">
        <v>216</v>
      </c>
      <c r="C59" s="40">
        <v>3160</v>
      </c>
      <c r="D59" s="38"/>
      <c r="E59" s="38"/>
      <c r="F59" s="38"/>
    </row>
    <row r="60" spans="1:6" s="123" customFormat="1" ht="30" customHeight="1" x14ac:dyDescent="0.25">
      <c r="A60" s="36" t="s">
        <v>276</v>
      </c>
      <c r="B60" s="37" t="s">
        <v>841</v>
      </c>
      <c r="C60" s="38"/>
      <c r="D60" s="38"/>
      <c r="E60" s="39">
        <v>790</v>
      </c>
      <c r="F60" s="38"/>
    </row>
    <row r="61" spans="1:6" s="123" customFormat="1" ht="30" customHeight="1" x14ac:dyDescent="0.25">
      <c r="A61" s="36" t="s">
        <v>229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14708</v>
      </c>
      <c r="D63" s="171"/>
      <c r="E63" s="41">
        <v>1185</v>
      </c>
      <c r="F63" s="171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15893</v>
      </c>
    </row>
    <row r="65" s="123" customFormat="1" ht="30" customHeight="1" x14ac:dyDescent="0.25"/>
    <row r="66" s="123" customFormat="1" ht="30" customHeight="1" x14ac:dyDescent="0.25"/>
    <row r="67" s="123" customFormat="1" ht="30" customHeight="1" x14ac:dyDescent="0.25"/>
    <row r="68" s="123" customFormat="1" ht="30" customHeight="1" x14ac:dyDescent="0.25"/>
    <row r="69" s="123" customFormat="1" ht="30" customHeight="1" x14ac:dyDescent="0.25"/>
    <row r="70" s="123" customFormat="1" ht="30" customHeight="1" x14ac:dyDescent="0.25"/>
    <row r="71" s="123" customFormat="1" ht="30" customHeight="1" x14ac:dyDescent="0.25"/>
    <row r="72" s="123" customFormat="1" ht="30" customHeight="1" x14ac:dyDescent="0.25"/>
    <row r="73" s="123" customFormat="1" ht="30" customHeight="1" x14ac:dyDescent="0.25"/>
    <row r="74" s="123" customFormat="1" ht="30" customHeight="1" x14ac:dyDescent="0.25"/>
    <row r="75" s="123" customFormat="1" ht="30" customHeight="1" x14ac:dyDescent="0.25"/>
    <row r="76" s="123" customFormat="1" ht="30" customHeight="1" x14ac:dyDescent="0.25"/>
    <row r="77" s="123" customFormat="1" ht="30" customHeight="1" x14ac:dyDescent="0.25"/>
    <row r="78" s="123" customFormat="1" ht="30" customHeight="1" x14ac:dyDescent="0.25"/>
    <row r="79" s="123" customFormat="1" ht="30" customHeight="1" x14ac:dyDescent="0.25"/>
    <row r="80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002060"/>
    <pageSetUpPr fitToPage="1"/>
  </sheetPr>
  <dimension ref="A1:N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10" width="8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174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1947</v>
      </c>
    </row>
    <row r="7" spans="1:10" x14ac:dyDescent="0.25">
      <c r="A7" t="s">
        <v>8</v>
      </c>
      <c r="C7" s="20">
        <v>581.6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12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43474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24">
        <v>8.67</v>
      </c>
      <c r="J12" s="24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4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4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4" ht="9.75" customHeight="1" x14ac:dyDescent="0.25"/>
    <row r="20" spans="1:14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4" x14ac:dyDescent="0.25">
      <c r="A21" s="113">
        <v>1</v>
      </c>
      <c r="B21" s="186" t="s">
        <v>21</v>
      </c>
      <c r="C21" s="186"/>
      <c r="D21" s="186"/>
      <c r="E21" s="202">
        <v>67198.2</v>
      </c>
      <c r="F21" s="202"/>
      <c r="G21" s="202">
        <v>69143.08</v>
      </c>
      <c r="H21" s="202"/>
      <c r="I21" s="197">
        <f>SUM(E21-G21)</f>
        <v>-1944.8800000000047</v>
      </c>
      <c r="J21" s="197"/>
    </row>
    <row r="22" spans="1:14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4" x14ac:dyDescent="0.25">
      <c r="A23" s="113"/>
      <c r="B23" s="200" t="s">
        <v>22</v>
      </c>
      <c r="C23" s="200"/>
      <c r="D23" s="200"/>
      <c r="E23" s="197"/>
      <c r="F23" s="197"/>
      <c r="G23" s="197"/>
      <c r="H23" s="197"/>
      <c r="I23" s="197"/>
      <c r="J23" s="197"/>
    </row>
    <row r="24" spans="1:14" ht="18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17207.52</v>
      </c>
    </row>
    <row r="25" spans="1:14" x14ac:dyDescent="0.25">
      <c r="A25" s="26" t="s">
        <v>24</v>
      </c>
    </row>
    <row r="26" spans="1:14" ht="10.5" customHeight="1" x14ac:dyDescent="0.25"/>
    <row r="27" spans="1:14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4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34896</v>
      </c>
      <c r="J28" s="197"/>
    </row>
    <row r="29" spans="1:14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4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7677.1200000000008</v>
      </c>
      <c r="J30" s="197"/>
      <c r="N30" t="s">
        <v>23</v>
      </c>
    </row>
    <row r="31" spans="1:14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697.92000000000007</v>
      </c>
      <c r="J31" s="197"/>
    </row>
    <row r="32" spans="1:14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3350.0160000000001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2093.7599999999998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1605.2159999999999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13190.687999999998</v>
      </c>
      <c r="J37" s="197"/>
    </row>
    <row r="38" spans="1:10" ht="1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63510.720000000001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937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287</v>
      </c>
      <c r="B48" s="37" t="s">
        <v>286</v>
      </c>
      <c r="C48" s="38"/>
      <c r="D48" s="38"/>
      <c r="E48" s="39">
        <v>523</v>
      </c>
      <c r="F48" s="38"/>
    </row>
    <row r="49" spans="1:6" s="123" customFormat="1" ht="30" customHeight="1" x14ac:dyDescent="0.25">
      <c r="A49" s="36" t="s">
        <v>539</v>
      </c>
      <c r="B49" s="37" t="s">
        <v>48</v>
      </c>
      <c r="C49" s="39">
        <v>410</v>
      </c>
      <c r="D49" s="38"/>
      <c r="E49" s="38"/>
      <c r="F49" s="38"/>
    </row>
    <row r="50" spans="1:6" s="123" customFormat="1" ht="30" customHeight="1" x14ac:dyDescent="0.25">
      <c r="A50" s="36" t="s">
        <v>549</v>
      </c>
      <c r="B50" s="37" t="s">
        <v>216</v>
      </c>
      <c r="C50" s="39">
        <v>395</v>
      </c>
      <c r="D50" s="38"/>
      <c r="E50" s="38"/>
      <c r="F50" s="38"/>
    </row>
    <row r="51" spans="1:6" s="123" customFormat="1" ht="30" customHeight="1" x14ac:dyDescent="0.25">
      <c r="A51" s="36" t="s">
        <v>477</v>
      </c>
      <c r="B51" s="37" t="s">
        <v>216</v>
      </c>
      <c r="C51" s="39">
        <v>395</v>
      </c>
      <c r="D51" s="38"/>
      <c r="E51" s="38"/>
      <c r="F51" s="38"/>
    </row>
    <row r="52" spans="1:6" s="123" customFormat="1" ht="30" customHeight="1" x14ac:dyDescent="0.25">
      <c r="A52" s="36" t="s">
        <v>219</v>
      </c>
      <c r="B52" s="37" t="s">
        <v>216</v>
      </c>
      <c r="C52" s="39">
        <v>395</v>
      </c>
      <c r="D52" s="38"/>
      <c r="E52" s="38"/>
      <c r="F52" s="38"/>
    </row>
    <row r="53" spans="1:6" s="123" customFormat="1" ht="30" customHeight="1" x14ac:dyDescent="0.25">
      <c r="A53" s="36" t="s">
        <v>395</v>
      </c>
      <c r="B53" s="37" t="s">
        <v>216</v>
      </c>
      <c r="C53" s="39">
        <v>197.5</v>
      </c>
      <c r="D53" s="38"/>
      <c r="E53" s="38"/>
      <c r="F53" s="38"/>
    </row>
    <row r="54" spans="1:6" s="123" customFormat="1" ht="30" customHeight="1" x14ac:dyDescent="0.25">
      <c r="A54" s="36" t="s">
        <v>325</v>
      </c>
      <c r="B54" s="37" t="s">
        <v>216</v>
      </c>
      <c r="C54" s="39">
        <v>395</v>
      </c>
      <c r="D54" s="38"/>
      <c r="E54" s="38"/>
      <c r="F54" s="38"/>
    </row>
    <row r="55" spans="1:6" s="123" customFormat="1" ht="30" customHeight="1" x14ac:dyDescent="0.25">
      <c r="A55" s="36" t="s">
        <v>223</v>
      </c>
      <c r="B55" s="37" t="s">
        <v>216</v>
      </c>
      <c r="C55" s="40">
        <v>1382.5</v>
      </c>
      <c r="D55" s="38"/>
      <c r="E55" s="38"/>
      <c r="F55" s="38"/>
    </row>
    <row r="56" spans="1:6" s="123" customFormat="1" ht="30" customHeight="1" x14ac:dyDescent="0.25">
      <c r="A56" s="36" t="s">
        <v>224</v>
      </c>
      <c r="B56" s="37" t="s">
        <v>216</v>
      </c>
      <c r="C56" s="40">
        <v>2370</v>
      </c>
      <c r="D56" s="38"/>
      <c r="E56" s="38"/>
      <c r="F56" s="38"/>
    </row>
    <row r="57" spans="1:6" s="123" customFormat="1" ht="30" customHeight="1" x14ac:dyDescent="0.25">
      <c r="A57" s="36" t="s">
        <v>225</v>
      </c>
      <c r="B57" s="37" t="s">
        <v>216</v>
      </c>
      <c r="C57" s="40">
        <v>1975</v>
      </c>
      <c r="D57" s="38"/>
      <c r="E57" s="38"/>
      <c r="F57" s="38"/>
    </row>
    <row r="58" spans="1:6" s="123" customFormat="1" ht="30" customHeight="1" x14ac:dyDescent="0.25">
      <c r="A58" s="36" t="s">
        <v>269</v>
      </c>
      <c r="B58" s="37" t="s">
        <v>51</v>
      </c>
      <c r="C58" s="39">
        <v>395</v>
      </c>
      <c r="D58" s="38"/>
      <c r="E58" s="38"/>
      <c r="F58" s="38"/>
    </row>
    <row r="59" spans="1:6" s="123" customFormat="1" ht="30" customHeight="1" x14ac:dyDescent="0.25">
      <c r="A59" s="36" t="s">
        <v>227</v>
      </c>
      <c r="B59" s="37" t="s">
        <v>216</v>
      </c>
      <c r="C59" s="40">
        <v>3160</v>
      </c>
      <c r="D59" s="38"/>
      <c r="E59" s="38"/>
      <c r="F59" s="38"/>
    </row>
    <row r="60" spans="1:6" s="123" customFormat="1" ht="30" customHeight="1" x14ac:dyDescent="0.25">
      <c r="A60" s="36" t="s">
        <v>229</v>
      </c>
      <c r="B60" s="37" t="s">
        <v>216</v>
      </c>
      <c r="C60" s="40">
        <v>2765</v>
      </c>
      <c r="D60" s="38"/>
      <c r="E60" s="38"/>
      <c r="F60" s="38"/>
    </row>
    <row r="61" spans="1:6" s="123" customFormat="1" ht="30" customHeight="1" x14ac:dyDescent="0.25">
      <c r="A61" s="36" t="s">
        <v>357</v>
      </c>
      <c r="B61" s="37" t="s">
        <v>918</v>
      </c>
      <c r="C61" s="39">
        <v>790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17790</v>
      </c>
      <c r="D63" s="171"/>
      <c r="E63" s="157">
        <v>523</v>
      </c>
      <c r="F63" s="171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18313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/>
    <row r="67" spans="1:6" s="123" customFormat="1" ht="30" customHeight="1" x14ac:dyDescent="0.25"/>
    <row r="68" spans="1:6" s="123" customFormat="1" ht="30" customHeight="1" x14ac:dyDescent="0.25"/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>
      <c r="A232"/>
      <c r="B232"/>
      <c r="C232"/>
      <c r="D232"/>
      <c r="E232"/>
      <c r="F232"/>
    </row>
    <row r="233" spans="1:6" s="123" customFormat="1" ht="30" customHeight="1" x14ac:dyDescent="0.25">
      <c r="A233"/>
      <c r="B233"/>
      <c r="C233"/>
      <c r="D233"/>
      <c r="E233"/>
      <c r="F233"/>
    </row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002060"/>
    <pageSetUpPr fitToPage="1"/>
  </sheetPr>
  <dimension ref="A1:J246"/>
  <sheetViews>
    <sheetView topLeftCell="A22" zoomScale="70" zoomScaleNormal="70" workbookViewId="0">
      <selection activeCell="I37" sqref="I37:J37"/>
    </sheetView>
  </sheetViews>
  <sheetFormatPr defaultRowHeight="15" x14ac:dyDescent="0.25"/>
  <cols>
    <col min="1" max="1" width="11.7109375" customWidth="1"/>
    <col min="2" max="2" width="55.28515625" customWidth="1"/>
    <col min="3" max="6" width="14.7109375" customWidth="1"/>
    <col min="7" max="7" width="8.7109375" customWidth="1"/>
    <col min="8" max="8" width="4.140625" customWidth="1"/>
    <col min="9" max="9" width="8.7109375" customWidth="1"/>
    <col min="10" max="10" width="11.7109375" customWidth="1"/>
    <col min="11" max="11" width="10.140625" customWidth="1"/>
    <col min="12" max="1025" width="9" customWidth="1"/>
  </cols>
  <sheetData>
    <row r="1" spans="1:10" x14ac:dyDescent="0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5">
      <c r="A2" t="s">
        <v>1</v>
      </c>
      <c r="C2" s="206" t="s">
        <v>210</v>
      </c>
      <c r="D2" s="206"/>
      <c r="E2" s="206"/>
      <c r="F2" s="206"/>
      <c r="G2" s="1" t="s">
        <v>3</v>
      </c>
      <c r="H2" s="206" t="s">
        <v>175</v>
      </c>
      <c r="I2" s="206"/>
      <c r="J2" s="206"/>
    </row>
    <row r="3" spans="1:10" ht="11.25" customHeight="1" x14ac:dyDescent="0.25"/>
    <row r="4" spans="1:10" x14ac:dyDescent="0.25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1.25" customHeight="1" x14ac:dyDescent="0.25">
      <c r="A5" s="18"/>
    </row>
    <row r="6" spans="1:10" x14ac:dyDescent="0.25">
      <c r="A6" t="s">
        <v>6</v>
      </c>
      <c r="C6" s="117"/>
      <c r="D6" s="19"/>
      <c r="E6" s="208" t="s">
        <v>7</v>
      </c>
      <c r="F6" s="208"/>
      <c r="G6" s="208"/>
      <c r="I6" s="20">
        <v>1947</v>
      </c>
    </row>
    <row r="7" spans="1:10" x14ac:dyDescent="0.25">
      <c r="A7" t="s">
        <v>8</v>
      </c>
      <c r="C7" s="20">
        <v>538.20000000000005</v>
      </c>
      <c r="D7" s="19" t="s">
        <v>9</v>
      </c>
      <c r="E7" s="208" t="s">
        <v>10</v>
      </c>
      <c r="F7" s="208"/>
      <c r="G7" s="208"/>
      <c r="I7" s="20">
        <v>2</v>
      </c>
    </row>
    <row r="8" spans="1:10" x14ac:dyDescent="0.25">
      <c r="C8" s="114"/>
      <c r="E8" s="208" t="s">
        <v>11</v>
      </c>
      <c r="F8" s="208"/>
      <c r="G8" s="208"/>
      <c r="I8" s="20">
        <v>16</v>
      </c>
    </row>
    <row r="9" spans="1:10" ht="10.5" customHeight="1" x14ac:dyDescent="0.25"/>
    <row r="10" spans="1:10" x14ac:dyDescent="0.25">
      <c r="A10" s="207" t="s">
        <v>12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2.75" customHeight="1" x14ac:dyDescent="0.25">
      <c r="H11" s="21"/>
      <c r="I11" s="136">
        <v>43474</v>
      </c>
      <c r="J11" s="136">
        <v>44075</v>
      </c>
    </row>
    <row r="12" spans="1:10" x14ac:dyDescent="0.25">
      <c r="A12" t="s">
        <v>13</v>
      </c>
      <c r="G12" t="s">
        <v>14</v>
      </c>
      <c r="H12" s="22"/>
      <c r="I12" s="24">
        <v>8.67</v>
      </c>
      <c r="J12" s="24">
        <v>9.1</v>
      </c>
    </row>
    <row r="13" spans="1:10" x14ac:dyDescent="0.25">
      <c r="H13" s="22"/>
      <c r="I13" s="42"/>
      <c r="J13" s="25"/>
    </row>
    <row r="14" spans="1:10" x14ac:dyDescent="0.25">
      <c r="H14" s="22"/>
      <c r="I14" s="42"/>
      <c r="J14" s="25"/>
    </row>
    <row r="15" spans="1:10" ht="10.5" customHeight="1" x14ac:dyDescent="0.25"/>
    <row r="16" spans="1:10" x14ac:dyDescent="0.25">
      <c r="A16" s="207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9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9.75" customHeight="1" x14ac:dyDescent="0.25"/>
    <row r="20" spans="1:10" x14ac:dyDescent="0.25">
      <c r="A20" s="113"/>
      <c r="B20" s="206" t="s">
        <v>54</v>
      </c>
      <c r="C20" s="206"/>
      <c r="D20" s="206"/>
      <c r="E20" s="206" t="s">
        <v>18</v>
      </c>
      <c r="F20" s="206"/>
      <c r="G20" s="206" t="s">
        <v>19</v>
      </c>
      <c r="H20" s="206"/>
      <c r="I20" s="206" t="s">
        <v>20</v>
      </c>
      <c r="J20" s="206"/>
    </row>
    <row r="21" spans="1:10" x14ac:dyDescent="0.25">
      <c r="A21" s="113">
        <v>1</v>
      </c>
      <c r="B21" s="186" t="s">
        <v>21</v>
      </c>
      <c r="C21" s="186"/>
      <c r="D21" s="186"/>
      <c r="E21" s="202">
        <v>67198.2</v>
      </c>
      <c r="F21" s="202"/>
      <c r="G21" s="202">
        <v>69143.08</v>
      </c>
      <c r="H21" s="202"/>
      <c r="I21" s="197">
        <f>E21-G21</f>
        <v>-1944.8800000000047</v>
      </c>
      <c r="J21" s="197"/>
    </row>
    <row r="22" spans="1:10" ht="45" customHeight="1" x14ac:dyDescent="0.25">
      <c r="A22" s="113">
        <v>2</v>
      </c>
      <c r="B22" s="188"/>
      <c r="C22" s="188"/>
      <c r="D22" s="188"/>
      <c r="E22" s="203"/>
      <c r="F22" s="203"/>
      <c r="G22" s="203"/>
      <c r="H22" s="203"/>
      <c r="I22" s="204"/>
      <c r="J22" s="204"/>
    </row>
    <row r="23" spans="1:10" x14ac:dyDescent="0.25">
      <c r="A23" s="113"/>
      <c r="B23" s="200" t="s">
        <v>22</v>
      </c>
      <c r="C23" s="200"/>
      <c r="D23" s="200"/>
      <c r="E23" s="197">
        <f>E21+E22</f>
        <v>67198.2</v>
      </c>
      <c r="F23" s="197"/>
      <c r="G23" s="197">
        <f>G21+G22</f>
        <v>69143.08</v>
      </c>
      <c r="H23" s="197"/>
      <c r="I23" s="197">
        <f>I21+I22</f>
        <v>-1944.8800000000047</v>
      </c>
      <c r="J23" s="197"/>
    </row>
    <row r="24" spans="1:10" ht="17.25" customHeight="1" x14ac:dyDescent="0.25">
      <c r="A24" s="113"/>
      <c r="B24" s="27" t="s">
        <v>55</v>
      </c>
      <c r="C24" s="28"/>
      <c r="D24" s="28"/>
      <c r="E24" s="28"/>
      <c r="F24" s="28"/>
      <c r="G24" s="28"/>
      <c r="H24" s="29"/>
      <c r="I24" s="27"/>
      <c r="J24" s="29">
        <v>167971.12</v>
      </c>
    </row>
    <row r="25" spans="1:10" x14ac:dyDescent="0.25">
      <c r="A25" s="26" t="s">
        <v>24</v>
      </c>
    </row>
    <row r="26" spans="1:10" ht="10.5" customHeight="1" x14ac:dyDescent="0.25"/>
    <row r="27" spans="1:10" ht="59.45" customHeight="1" x14ac:dyDescent="0.25">
      <c r="A27" s="112" t="s">
        <v>25</v>
      </c>
      <c r="B27" s="201" t="s">
        <v>26</v>
      </c>
      <c r="C27" s="201"/>
      <c r="D27" s="201"/>
      <c r="E27" s="201"/>
      <c r="F27" s="112" t="s">
        <v>27</v>
      </c>
      <c r="G27" s="201" t="s">
        <v>28</v>
      </c>
      <c r="H27" s="201"/>
      <c r="I27" s="201" t="s">
        <v>29</v>
      </c>
      <c r="J27" s="201"/>
    </row>
    <row r="28" spans="1:10" ht="30" customHeight="1" x14ac:dyDescent="0.25">
      <c r="A28" s="30">
        <v>1</v>
      </c>
      <c r="B28" s="195" t="s">
        <v>30</v>
      </c>
      <c r="C28" s="195"/>
      <c r="D28" s="195"/>
      <c r="E28" s="195"/>
      <c r="F28" s="113" t="s">
        <v>14</v>
      </c>
      <c r="G28" s="229">
        <v>5</v>
      </c>
      <c r="H28" s="230"/>
      <c r="I28" s="197">
        <f>G28*$C$7*12</f>
        <v>32292</v>
      </c>
      <c r="J28" s="197"/>
    </row>
    <row r="29" spans="1:10" ht="45" customHeight="1" x14ac:dyDescent="0.25">
      <c r="A29" s="30">
        <v>2</v>
      </c>
      <c r="B29" s="195" t="s">
        <v>31</v>
      </c>
      <c r="C29" s="195"/>
      <c r="D29" s="195"/>
      <c r="E29" s="195"/>
      <c r="F29" s="113" t="s">
        <v>14</v>
      </c>
      <c r="G29" s="229">
        <v>0</v>
      </c>
      <c r="H29" s="230"/>
      <c r="I29" s="197">
        <f>G29*$C$7*12</f>
        <v>0</v>
      </c>
      <c r="J29" s="197"/>
    </row>
    <row r="30" spans="1:10" ht="30" customHeight="1" x14ac:dyDescent="0.25">
      <c r="A30" s="30">
        <v>3</v>
      </c>
      <c r="B30" s="195" t="s">
        <v>32</v>
      </c>
      <c r="C30" s="195"/>
      <c r="D30" s="195"/>
      <c r="E30" s="195"/>
      <c r="F30" s="113" t="s">
        <v>14</v>
      </c>
      <c r="G30" s="221">
        <v>1.1000000000000001</v>
      </c>
      <c r="H30" s="222"/>
      <c r="I30" s="197">
        <f>G30*$C$7*12</f>
        <v>7104.2400000000016</v>
      </c>
      <c r="J30" s="197"/>
    </row>
    <row r="31" spans="1:10" ht="30" customHeight="1" x14ac:dyDescent="0.25">
      <c r="A31" s="30">
        <v>4</v>
      </c>
      <c r="B31" s="195" t="s">
        <v>60</v>
      </c>
      <c r="C31" s="195"/>
      <c r="D31" s="195"/>
      <c r="E31" s="195"/>
      <c r="F31" s="113" t="s">
        <v>14</v>
      </c>
      <c r="G31" s="221">
        <v>0.1</v>
      </c>
      <c r="H31" s="222"/>
      <c r="I31" s="197">
        <f t="shared" ref="I31:I37" si="0">G31*$C$7*12</f>
        <v>645.84000000000015</v>
      </c>
      <c r="J31" s="197"/>
    </row>
    <row r="32" spans="1:10" ht="25.15" customHeight="1" x14ac:dyDescent="0.25">
      <c r="A32" s="30">
        <v>5</v>
      </c>
      <c r="B32" s="195" t="s">
        <v>61</v>
      </c>
      <c r="C32" s="195"/>
      <c r="D32" s="195"/>
      <c r="E32" s="195"/>
      <c r="F32" s="113" t="s">
        <v>14</v>
      </c>
      <c r="G32" s="221">
        <v>0</v>
      </c>
      <c r="H32" s="222"/>
      <c r="I32" s="197">
        <f t="shared" si="0"/>
        <v>0</v>
      </c>
      <c r="J32" s="197"/>
    </row>
    <row r="33" spans="1:10" ht="25.15" customHeight="1" x14ac:dyDescent="0.25">
      <c r="A33" s="30">
        <v>6</v>
      </c>
      <c r="B33" s="195" t="s">
        <v>57</v>
      </c>
      <c r="C33" s="195"/>
      <c r="D33" s="195"/>
      <c r="E33" s="195"/>
      <c r="F33" s="113" t="s">
        <v>14</v>
      </c>
      <c r="G33" s="221">
        <v>0</v>
      </c>
      <c r="H33" s="222"/>
      <c r="I33" s="197">
        <f t="shared" si="0"/>
        <v>0</v>
      </c>
      <c r="J33" s="197"/>
    </row>
    <row r="34" spans="1:10" ht="25.15" customHeight="1" x14ac:dyDescent="0.25">
      <c r="A34" s="30">
        <v>7</v>
      </c>
      <c r="B34" s="195" t="s">
        <v>36</v>
      </c>
      <c r="C34" s="195"/>
      <c r="D34" s="195"/>
      <c r="E34" s="195"/>
      <c r="F34" s="113" t="s">
        <v>14</v>
      </c>
      <c r="G34" s="221">
        <v>0.48</v>
      </c>
      <c r="H34" s="222"/>
      <c r="I34" s="197">
        <f t="shared" si="0"/>
        <v>3100.0320000000002</v>
      </c>
      <c r="J34" s="197"/>
    </row>
    <row r="35" spans="1:10" ht="25.15" customHeight="1" x14ac:dyDescent="0.25">
      <c r="A35" s="30">
        <v>8</v>
      </c>
      <c r="B35" s="195" t="s">
        <v>37</v>
      </c>
      <c r="C35" s="195"/>
      <c r="D35" s="195"/>
      <c r="E35" s="195"/>
      <c r="F35" s="113" t="s">
        <v>14</v>
      </c>
      <c r="G35" s="221">
        <v>0.3</v>
      </c>
      <c r="H35" s="222"/>
      <c r="I35" s="197">
        <f t="shared" si="0"/>
        <v>1937.52</v>
      </c>
      <c r="J35" s="197"/>
    </row>
    <row r="36" spans="1:10" ht="25.15" customHeight="1" x14ac:dyDescent="0.25">
      <c r="A36" s="30">
        <v>9</v>
      </c>
      <c r="B36" s="195" t="s">
        <v>38</v>
      </c>
      <c r="C36" s="195"/>
      <c r="D36" s="195"/>
      <c r="E36" s="195"/>
      <c r="F36" s="113" t="s">
        <v>14</v>
      </c>
      <c r="G36" s="221">
        <v>0.23</v>
      </c>
      <c r="H36" s="222"/>
      <c r="I36" s="197">
        <f t="shared" si="0"/>
        <v>1485.4320000000002</v>
      </c>
      <c r="J36" s="197"/>
    </row>
    <row r="37" spans="1:10" ht="25.15" customHeight="1" x14ac:dyDescent="0.25">
      <c r="A37" s="30">
        <v>10</v>
      </c>
      <c r="B37" s="195" t="s">
        <v>39</v>
      </c>
      <c r="C37" s="195"/>
      <c r="D37" s="195"/>
      <c r="E37" s="195"/>
      <c r="F37" s="113" t="s">
        <v>14</v>
      </c>
      <c r="G37" s="221">
        <v>1.89</v>
      </c>
      <c r="H37" s="222"/>
      <c r="I37" s="197">
        <f t="shared" si="0"/>
        <v>12206.376</v>
      </c>
      <c r="J37" s="197"/>
    </row>
    <row r="38" spans="1:10" ht="15.75" customHeight="1" x14ac:dyDescent="0.25">
      <c r="A38" s="113"/>
      <c r="B38" s="198" t="s">
        <v>40</v>
      </c>
      <c r="C38" s="198"/>
      <c r="D38" s="198"/>
      <c r="E38" s="198"/>
      <c r="F38" s="113"/>
      <c r="G38" s="199"/>
      <c r="H38" s="199"/>
      <c r="I38" s="197">
        <f>I28+I29+I30+I31+I32+I33+I34+I35+I36+I37</f>
        <v>58771.44</v>
      </c>
      <c r="J38" s="197"/>
    </row>
    <row r="39" spans="1:10" x14ac:dyDescent="0.25">
      <c r="A39" s="31"/>
      <c r="B39" s="31"/>
      <c r="C39" s="31"/>
      <c r="D39" s="31"/>
      <c r="E39" s="31"/>
      <c r="F39" s="31"/>
    </row>
    <row r="40" spans="1:10" x14ac:dyDescent="0.25">
      <c r="A40" s="31"/>
      <c r="B40" s="31"/>
      <c r="C40" s="31"/>
      <c r="D40" s="31"/>
      <c r="E40" s="31"/>
      <c r="F40" s="31"/>
    </row>
    <row r="41" spans="1:10" ht="20.25" x14ac:dyDescent="0.3">
      <c r="A41" s="177" t="s">
        <v>41</v>
      </c>
      <c r="B41" s="177"/>
      <c r="C41" s="177"/>
      <c r="D41" s="177"/>
      <c r="E41" s="177"/>
      <c r="F41" s="177"/>
    </row>
    <row r="42" spans="1:10" x14ac:dyDescent="0.25">
      <c r="A42" s="31"/>
      <c r="B42" s="31"/>
      <c r="C42" s="31"/>
      <c r="D42" s="31"/>
      <c r="E42" s="31"/>
      <c r="F42" s="31"/>
    </row>
    <row r="43" spans="1:10" ht="18" x14ac:dyDescent="0.25">
      <c r="A43" s="32" t="s">
        <v>938</v>
      </c>
      <c r="B43" s="31"/>
      <c r="C43" s="31"/>
      <c r="D43" s="31"/>
      <c r="E43" s="31"/>
      <c r="F43" s="31"/>
    </row>
    <row r="44" spans="1:10" x14ac:dyDescent="0.25">
      <c r="A44" s="31"/>
      <c r="B44" s="31"/>
      <c r="C44" s="31"/>
      <c r="D44" s="31"/>
      <c r="E44" s="31"/>
      <c r="F44" s="31"/>
    </row>
    <row r="45" spans="1:10" ht="18" x14ac:dyDescent="0.25">
      <c r="A45" s="32" t="s">
        <v>213</v>
      </c>
      <c r="B45" s="31"/>
      <c r="C45" s="31"/>
      <c r="D45" s="31"/>
      <c r="E45" s="31"/>
      <c r="F45" s="31"/>
    </row>
    <row r="46" spans="1:10" ht="15.75" thickBot="1" x14ac:dyDescent="0.3">
      <c r="A46" s="31"/>
      <c r="B46" s="31"/>
      <c r="C46" s="31"/>
      <c r="D46" s="31"/>
      <c r="E46" s="31"/>
      <c r="F46" s="31"/>
    </row>
    <row r="47" spans="1:10" ht="34.5" thickBot="1" x14ac:dyDescent="0.3">
      <c r="A47" s="33" t="s">
        <v>42</v>
      </c>
      <c r="B47" s="34" t="s">
        <v>43</v>
      </c>
      <c r="C47" s="34" t="s">
        <v>44</v>
      </c>
      <c r="D47" s="34" t="s">
        <v>45</v>
      </c>
      <c r="E47" s="34" t="s">
        <v>46</v>
      </c>
      <c r="F47" s="35" t="s">
        <v>47</v>
      </c>
    </row>
    <row r="48" spans="1:10" s="123" customFormat="1" ht="30" customHeight="1" x14ac:dyDescent="0.25">
      <c r="A48" s="36" t="s">
        <v>539</v>
      </c>
      <c r="B48" s="37" t="s">
        <v>48</v>
      </c>
      <c r="C48" s="39">
        <v>410</v>
      </c>
      <c r="D48" s="38"/>
      <c r="E48" s="38"/>
      <c r="F48" s="38"/>
    </row>
    <row r="49" spans="1:6" s="123" customFormat="1" ht="30" customHeight="1" x14ac:dyDescent="0.25">
      <c r="A49" s="36" t="s">
        <v>549</v>
      </c>
      <c r="B49" s="37" t="s">
        <v>216</v>
      </c>
      <c r="C49" s="39">
        <v>395</v>
      </c>
      <c r="D49" s="38"/>
      <c r="E49" s="38"/>
      <c r="F49" s="38"/>
    </row>
    <row r="50" spans="1:6" s="123" customFormat="1" ht="30" customHeight="1" x14ac:dyDescent="0.25">
      <c r="A50" s="36" t="s">
        <v>477</v>
      </c>
      <c r="B50" s="37" t="s">
        <v>216</v>
      </c>
      <c r="C50" s="39">
        <v>395</v>
      </c>
      <c r="D50" s="38"/>
      <c r="E50" s="38"/>
      <c r="F50" s="38"/>
    </row>
    <row r="51" spans="1:6" s="123" customFormat="1" ht="30" customHeight="1" x14ac:dyDescent="0.25">
      <c r="A51" s="36" t="s">
        <v>219</v>
      </c>
      <c r="B51" s="37" t="s">
        <v>216</v>
      </c>
      <c r="C51" s="39">
        <v>395</v>
      </c>
      <c r="D51" s="38"/>
      <c r="E51" s="38"/>
      <c r="F51" s="38"/>
    </row>
    <row r="52" spans="1:6" s="123" customFormat="1" ht="30" customHeight="1" x14ac:dyDescent="0.25">
      <c r="A52" s="36" t="s">
        <v>395</v>
      </c>
      <c r="B52" s="37" t="s">
        <v>216</v>
      </c>
      <c r="C52" s="39">
        <v>197.5</v>
      </c>
      <c r="D52" s="38"/>
      <c r="E52" s="38"/>
      <c r="F52" s="38"/>
    </row>
    <row r="53" spans="1:6" s="123" customFormat="1" ht="30" customHeight="1" x14ac:dyDescent="0.25">
      <c r="A53" s="36" t="s">
        <v>325</v>
      </c>
      <c r="B53" s="37" t="s">
        <v>216</v>
      </c>
      <c r="C53" s="39">
        <v>395</v>
      </c>
      <c r="D53" s="38"/>
      <c r="E53" s="38"/>
      <c r="F53" s="38"/>
    </row>
    <row r="54" spans="1:6" s="123" customFormat="1" ht="30" customHeight="1" x14ac:dyDescent="0.25">
      <c r="A54" s="36" t="s">
        <v>223</v>
      </c>
      <c r="B54" s="37" t="s">
        <v>216</v>
      </c>
      <c r="C54" s="40">
        <v>1382.5</v>
      </c>
      <c r="D54" s="38"/>
      <c r="E54" s="38"/>
      <c r="F54" s="38"/>
    </row>
    <row r="55" spans="1:6" s="123" customFormat="1" ht="30" customHeight="1" x14ac:dyDescent="0.25">
      <c r="A55" s="36" t="s">
        <v>554</v>
      </c>
      <c r="B55" s="37" t="s">
        <v>50</v>
      </c>
      <c r="C55" s="38"/>
      <c r="D55" s="38"/>
      <c r="E55" s="40">
        <v>1876</v>
      </c>
      <c r="F55" s="38"/>
    </row>
    <row r="56" spans="1:6" s="123" customFormat="1" ht="30" customHeight="1" x14ac:dyDescent="0.25">
      <c r="A56" s="36" t="s">
        <v>400</v>
      </c>
      <c r="B56" s="37" t="s">
        <v>91</v>
      </c>
      <c r="C56" s="39">
        <v>790</v>
      </c>
      <c r="D56" s="38"/>
      <c r="E56" s="38"/>
      <c r="F56" s="38"/>
    </row>
    <row r="57" spans="1:6" s="123" customFormat="1" ht="30" customHeight="1" x14ac:dyDescent="0.25">
      <c r="A57" s="36" t="s">
        <v>224</v>
      </c>
      <c r="B57" s="37" t="s">
        <v>216</v>
      </c>
      <c r="C57" s="40">
        <v>2370</v>
      </c>
      <c r="D57" s="38"/>
      <c r="E57" s="38"/>
      <c r="F57" s="38"/>
    </row>
    <row r="58" spans="1:6" s="123" customFormat="1" ht="30" customHeight="1" x14ac:dyDescent="0.25">
      <c r="A58" s="36" t="s">
        <v>225</v>
      </c>
      <c r="B58" s="37" t="s">
        <v>216</v>
      </c>
      <c r="C58" s="40">
        <v>1975</v>
      </c>
      <c r="D58" s="38"/>
      <c r="E58" s="38"/>
      <c r="F58" s="38"/>
    </row>
    <row r="59" spans="1:6" s="123" customFormat="1" ht="30" customHeight="1" x14ac:dyDescent="0.25">
      <c r="A59" s="36" t="s">
        <v>269</v>
      </c>
      <c r="B59" s="37" t="s">
        <v>51</v>
      </c>
      <c r="C59" s="39">
        <v>395</v>
      </c>
      <c r="D59" s="38"/>
      <c r="E59" s="38"/>
      <c r="F59" s="38"/>
    </row>
    <row r="60" spans="1:6" s="123" customFormat="1" ht="30" customHeight="1" x14ac:dyDescent="0.25">
      <c r="A60" s="36" t="s">
        <v>227</v>
      </c>
      <c r="B60" s="37" t="s">
        <v>216</v>
      </c>
      <c r="C60" s="40">
        <v>3160</v>
      </c>
      <c r="D60" s="38"/>
      <c r="E60" s="38"/>
      <c r="F60" s="38"/>
    </row>
    <row r="61" spans="1:6" s="123" customFormat="1" ht="30" customHeight="1" x14ac:dyDescent="0.25">
      <c r="A61" s="36" t="s">
        <v>229</v>
      </c>
      <c r="B61" s="37" t="s">
        <v>216</v>
      </c>
      <c r="C61" s="40">
        <v>2765</v>
      </c>
      <c r="D61" s="38"/>
      <c r="E61" s="38"/>
      <c r="F61" s="38"/>
    </row>
    <row r="62" spans="1:6" s="123" customFormat="1" ht="30" customHeight="1" thickBot="1" x14ac:dyDescent="0.3">
      <c r="A62" s="36" t="s">
        <v>230</v>
      </c>
      <c r="B62" s="37" t="s">
        <v>216</v>
      </c>
      <c r="C62" s="40">
        <v>2765</v>
      </c>
      <c r="D62" s="38"/>
      <c r="E62" s="38"/>
      <c r="F62" s="38"/>
    </row>
    <row r="63" spans="1:6" s="123" customFormat="1" ht="30" customHeight="1" x14ac:dyDescent="0.25">
      <c r="A63" s="178" t="s">
        <v>52</v>
      </c>
      <c r="B63" s="178"/>
      <c r="C63" s="41">
        <v>17790</v>
      </c>
      <c r="D63" s="171"/>
      <c r="E63" s="41">
        <v>1876</v>
      </c>
      <c r="F63" s="171"/>
    </row>
    <row r="64" spans="1:6" s="123" customFormat="1" ht="30" customHeight="1" x14ac:dyDescent="0.25">
      <c r="A64" s="194" t="s">
        <v>22</v>
      </c>
      <c r="B64" s="194"/>
      <c r="C64" s="194"/>
      <c r="D64" s="194"/>
      <c r="E64" s="194"/>
      <c r="F64" s="108">
        <v>19666</v>
      </c>
    </row>
    <row r="65" spans="1:6" s="123" customFormat="1" ht="30" customHeight="1" x14ac:dyDescent="0.25">
      <c r="A65" s="31"/>
      <c r="B65" s="31"/>
      <c r="C65" s="31"/>
      <c r="D65" s="31"/>
      <c r="E65" s="31"/>
      <c r="F65" s="31"/>
    </row>
    <row r="66" spans="1:6" s="123" customFormat="1" ht="30" customHeight="1" x14ac:dyDescent="0.25">
      <c r="A66" s="31"/>
      <c r="B66" s="31"/>
      <c r="C66" s="31"/>
      <c r="D66" s="31"/>
      <c r="E66" s="31"/>
      <c r="F66" s="31"/>
    </row>
    <row r="67" spans="1:6" s="123" customFormat="1" ht="30" customHeight="1" x14ac:dyDescent="0.25">
      <c r="A67" s="31"/>
      <c r="B67" s="31"/>
      <c r="C67" s="31"/>
      <c r="D67" s="31"/>
      <c r="E67" s="31"/>
      <c r="F67" s="31"/>
    </row>
    <row r="68" spans="1:6" s="123" customFormat="1" ht="30" customHeight="1" x14ac:dyDescent="0.25">
      <c r="A68" s="31"/>
      <c r="B68" s="31"/>
      <c r="C68" s="31"/>
      <c r="D68" s="31"/>
      <c r="E68" s="31"/>
      <c r="F68" s="31"/>
    </row>
    <row r="69" spans="1:6" s="123" customFormat="1" ht="30" customHeight="1" x14ac:dyDescent="0.25"/>
    <row r="70" spans="1:6" s="123" customFormat="1" ht="30" customHeight="1" x14ac:dyDescent="0.25"/>
    <row r="71" spans="1:6" s="123" customFormat="1" ht="30" customHeight="1" x14ac:dyDescent="0.25"/>
    <row r="72" spans="1:6" s="123" customFormat="1" ht="30" customHeight="1" x14ac:dyDescent="0.25"/>
    <row r="73" spans="1:6" s="123" customFormat="1" ht="30" customHeight="1" x14ac:dyDescent="0.25"/>
    <row r="74" spans="1:6" s="123" customFormat="1" ht="30" customHeight="1" x14ac:dyDescent="0.25"/>
    <row r="75" spans="1:6" s="123" customFormat="1" ht="30" customHeight="1" x14ac:dyDescent="0.25"/>
    <row r="76" spans="1:6" s="123" customFormat="1" ht="30" customHeight="1" x14ac:dyDescent="0.25"/>
    <row r="77" spans="1:6" s="123" customFormat="1" ht="30" customHeight="1" x14ac:dyDescent="0.25"/>
    <row r="78" spans="1:6" s="123" customFormat="1" ht="30" customHeight="1" x14ac:dyDescent="0.25"/>
    <row r="79" spans="1:6" s="123" customFormat="1" ht="30" customHeight="1" x14ac:dyDescent="0.25"/>
    <row r="80" spans="1:6" s="123" customFormat="1" ht="30" customHeight="1" x14ac:dyDescent="0.25"/>
    <row r="81" s="123" customFormat="1" ht="30" customHeight="1" x14ac:dyDescent="0.25"/>
    <row r="82" s="123" customFormat="1" ht="30" customHeight="1" x14ac:dyDescent="0.25"/>
    <row r="83" s="123" customFormat="1" ht="30" customHeight="1" x14ac:dyDescent="0.25"/>
    <row r="84" s="123" customFormat="1" ht="30" customHeight="1" x14ac:dyDescent="0.25"/>
    <row r="85" s="123" customFormat="1" ht="30" customHeight="1" x14ac:dyDescent="0.25"/>
    <row r="86" s="123" customFormat="1" ht="30" customHeight="1" x14ac:dyDescent="0.25"/>
    <row r="87" s="123" customFormat="1" ht="30" customHeight="1" x14ac:dyDescent="0.25"/>
    <row r="88" s="123" customFormat="1" ht="30" customHeight="1" x14ac:dyDescent="0.25"/>
    <row r="89" s="123" customFormat="1" ht="30" customHeight="1" x14ac:dyDescent="0.25"/>
    <row r="90" s="123" customFormat="1" ht="30" customHeight="1" x14ac:dyDescent="0.25"/>
    <row r="91" s="123" customFormat="1" ht="30" customHeight="1" x14ac:dyDescent="0.25"/>
    <row r="92" s="123" customFormat="1" ht="30" customHeight="1" x14ac:dyDescent="0.25"/>
    <row r="93" s="123" customFormat="1" ht="30" customHeight="1" x14ac:dyDescent="0.25"/>
    <row r="94" s="123" customFormat="1" ht="30" customHeight="1" x14ac:dyDescent="0.25"/>
    <row r="95" s="123" customFormat="1" ht="30" customHeight="1" x14ac:dyDescent="0.25"/>
    <row r="96" s="123" customFormat="1" ht="30" customHeight="1" x14ac:dyDescent="0.25"/>
    <row r="97" s="123" customFormat="1" ht="30" customHeight="1" x14ac:dyDescent="0.25"/>
    <row r="98" s="123" customFormat="1" ht="30" customHeight="1" x14ac:dyDescent="0.25"/>
    <row r="99" s="123" customFormat="1" ht="30" customHeight="1" x14ac:dyDescent="0.25"/>
    <row r="100" s="123" customFormat="1" ht="30" customHeight="1" x14ac:dyDescent="0.25"/>
    <row r="101" s="123" customFormat="1" ht="30" customHeight="1" x14ac:dyDescent="0.25"/>
    <row r="102" s="123" customFormat="1" ht="30" customHeight="1" x14ac:dyDescent="0.25"/>
    <row r="103" s="123" customFormat="1" ht="30" customHeight="1" x14ac:dyDescent="0.25"/>
    <row r="104" s="123" customFormat="1" ht="30" customHeight="1" x14ac:dyDescent="0.25"/>
    <row r="105" s="123" customFormat="1" ht="30" customHeight="1" x14ac:dyDescent="0.25"/>
    <row r="106" s="123" customFormat="1" ht="30" customHeight="1" x14ac:dyDescent="0.25"/>
    <row r="107" s="123" customFormat="1" ht="30" customHeight="1" x14ac:dyDescent="0.25"/>
    <row r="108" s="123" customFormat="1" ht="30" customHeight="1" x14ac:dyDescent="0.25"/>
    <row r="109" s="123" customFormat="1" ht="30" customHeight="1" x14ac:dyDescent="0.25"/>
    <row r="110" s="123" customFormat="1" ht="30" customHeight="1" x14ac:dyDescent="0.25"/>
    <row r="111" s="123" customFormat="1" ht="30" customHeight="1" x14ac:dyDescent="0.25"/>
    <row r="112" s="123" customFormat="1" ht="30" customHeight="1" x14ac:dyDescent="0.25"/>
    <row r="113" s="123" customFormat="1" ht="30" customHeight="1" x14ac:dyDescent="0.25"/>
    <row r="114" s="123" customFormat="1" ht="30" customHeight="1" x14ac:dyDescent="0.25"/>
    <row r="115" s="123" customFormat="1" ht="30" customHeight="1" x14ac:dyDescent="0.25"/>
    <row r="116" s="123" customFormat="1" ht="30" customHeight="1" x14ac:dyDescent="0.25"/>
    <row r="117" s="123" customFormat="1" ht="30" customHeight="1" x14ac:dyDescent="0.25"/>
    <row r="118" s="123" customFormat="1" ht="30" customHeight="1" x14ac:dyDescent="0.25"/>
    <row r="119" s="123" customFormat="1" ht="30" customHeight="1" x14ac:dyDescent="0.25"/>
    <row r="120" s="123" customFormat="1" ht="30" customHeight="1" x14ac:dyDescent="0.25"/>
    <row r="121" s="123" customFormat="1" ht="30" customHeight="1" x14ac:dyDescent="0.25"/>
    <row r="122" s="123" customFormat="1" ht="30" customHeight="1" x14ac:dyDescent="0.25"/>
    <row r="123" s="123" customFormat="1" ht="30" customHeight="1" x14ac:dyDescent="0.25"/>
    <row r="124" s="123" customFormat="1" ht="30" customHeight="1" x14ac:dyDescent="0.25"/>
    <row r="125" s="123" customFormat="1" ht="30" customHeight="1" x14ac:dyDescent="0.25"/>
    <row r="126" s="123" customFormat="1" ht="30" customHeight="1" x14ac:dyDescent="0.25"/>
    <row r="127" s="123" customFormat="1" ht="30" customHeight="1" x14ac:dyDescent="0.25"/>
    <row r="128" s="123" customFormat="1" ht="30" customHeight="1" x14ac:dyDescent="0.25"/>
    <row r="129" s="123" customFormat="1" ht="30" customHeight="1" x14ac:dyDescent="0.25"/>
    <row r="130" s="123" customFormat="1" ht="30" customHeight="1" x14ac:dyDescent="0.25"/>
    <row r="131" s="123" customFormat="1" ht="30" customHeight="1" x14ac:dyDescent="0.25"/>
    <row r="132" s="123" customFormat="1" ht="30" customHeight="1" x14ac:dyDescent="0.25"/>
    <row r="133" s="123" customFormat="1" ht="30" customHeight="1" x14ac:dyDescent="0.25"/>
    <row r="134" s="123" customFormat="1" ht="30" customHeight="1" x14ac:dyDescent="0.25"/>
    <row r="135" s="123" customFormat="1" ht="30" customHeight="1" x14ac:dyDescent="0.25"/>
    <row r="136" s="123" customFormat="1" ht="30" customHeight="1" x14ac:dyDescent="0.25"/>
    <row r="137" s="123" customFormat="1" ht="30" customHeight="1" x14ac:dyDescent="0.25"/>
    <row r="138" s="123" customFormat="1" ht="30" customHeight="1" x14ac:dyDescent="0.25"/>
    <row r="139" s="123" customFormat="1" ht="30" customHeight="1" x14ac:dyDescent="0.25"/>
    <row r="140" s="123" customFormat="1" ht="30" customHeight="1" x14ac:dyDescent="0.25"/>
    <row r="141" s="123" customFormat="1" ht="30" customHeight="1" x14ac:dyDescent="0.25"/>
    <row r="142" s="123" customFormat="1" ht="30" customHeight="1" x14ac:dyDescent="0.25"/>
    <row r="143" s="123" customFormat="1" ht="30" customHeight="1" x14ac:dyDescent="0.25"/>
    <row r="144" s="123" customFormat="1" ht="30" customHeight="1" x14ac:dyDescent="0.25"/>
    <row r="145" s="123" customFormat="1" ht="30" customHeight="1" x14ac:dyDescent="0.25"/>
    <row r="146" s="123" customFormat="1" ht="30" customHeight="1" x14ac:dyDescent="0.25"/>
    <row r="147" s="123" customFormat="1" ht="30" customHeight="1" x14ac:dyDescent="0.25"/>
    <row r="148" s="123" customFormat="1" ht="30" customHeight="1" x14ac:dyDescent="0.25"/>
    <row r="149" s="123" customFormat="1" ht="30" customHeight="1" x14ac:dyDescent="0.25"/>
    <row r="150" s="123" customFormat="1" ht="30" customHeight="1" x14ac:dyDescent="0.25"/>
    <row r="151" s="123" customFormat="1" ht="30" customHeight="1" x14ac:dyDescent="0.25"/>
    <row r="152" s="123" customFormat="1" ht="30" customHeight="1" x14ac:dyDescent="0.25"/>
    <row r="153" s="123" customFormat="1" ht="30" customHeight="1" x14ac:dyDescent="0.25"/>
    <row r="154" s="123" customFormat="1" ht="30" customHeight="1" x14ac:dyDescent="0.25"/>
    <row r="155" s="123" customFormat="1" ht="30" customHeight="1" x14ac:dyDescent="0.25"/>
    <row r="156" s="123" customFormat="1" ht="30" customHeight="1" x14ac:dyDescent="0.25"/>
    <row r="157" s="123" customFormat="1" ht="30" customHeight="1" x14ac:dyDescent="0.25"/>
    <row r="158" s="123" customFormat="1" ht="30" customHeight="1" x14ac:dyDescent="0.25"/>
    <row r="159" s="123" customFormat="1" ht="30" customHeight="1" x14ac:dyDescent="0.25"/>
    <row r="160" s="123" customFormat="1" ht="30" customHeight="1" x14ac:dyDescent="0.25"/>
    <row r="161" s="123" customFormat="1" ht="30" customHeight="1" x14ac:dyDescent="0.25"/>
    <row r="162" s="123" customFormat="1" ht="30" customHeight="1" x14ac:dyDescent="0.25"/>
    <row r="163" s="123" customFormat="1" ht="30" customHeight="1" x14ac:dyDescent="0.25"/>
    <row r="164" s="123" customFormat="1" ht="30" customHeight="1" x14ac:dyDescent="0.25"/>
    <row r="165" s="123" customFormat="1" ht="30" customHeight="1" x14ac:dyDescent="0.25"/>
    <row r="166" s="123" customFormat="1" ht="30" customHeight="1" x14ac:dyDescent="0.25"/>
    <row r="167" s="123" customFormat="1" ht="30" customHeight="1" x14ac:dyDescent="0.25"/>
    <row r="168" s="123" customFormat="1" ht="30" customHeight="1" x14ac:dyDescent="0.25"/>
    <row r="169" s="123" customFormat="1" ht="30" customHeight="1" x14ac:dyDescent="0.25"/>
    <row r="170" s="123" customFormat="1" ht="30" customHeight="1" x14ac:dyDescent="0.25"/>
    <row r="171" s="123" customFormat="1" ht="30" customHeight="1" x14ac:dyDescent="0.25"/>
    <row r="172" s="123" customFormat="1" ht="30" customHeight="1" x14ac:dyDescent="0.25"/>
    <row r="173" s="123" customFormat="1" ht="30" customHeight="1" x14ac:dyDescent="0.25"/>
    <row r="174" s="123" customFormat="1" ht="30" customHeight="1" x14ac:dyDescent="0.25"/>
    <row r="175" s="123" customFormat="1" ht="30" customHeight="1" x14ac:dyDescent="0.25"/>
    <row r="176" s="123" customFormat="1" ht="30" customHeight="1" x14ac:dyDescent="0.25"/>
    <row r="177" s="123" customFormat="1" ht="30" customHeight="1" x14ac:dyDescent="0.25"/>
    <row r="178" s="123" customFormat="1" ht="30" customHeight="1" x14ac:dyDescent="0.25"/>
    <row r="179" s="123" customFormat="1" ht="30" customHeight="1" x14ac:dyDescent="0.25"/>
    <row r="180" s="123" customFormat="1" ht="30" customHeight="1" x14ac:dyDescent="0.25"/>
    <row r="181" s="123" customFormat="1" ht="30" customHeight="1" x14ac:dyDescent="0.25"/>
    <row r="182" s="123" customFormat="1" ht="30" customHeight="1" x14ac:dyDescent="0.25"/>
    <row r="183" s="123" customFormat="1" ht="30" customHeight="1" x14ac:dyDescent="0.25"/>
    <row r="184" s="123" customFormat="1" ht="30" customHeight="1" x14ac:dyDescent="0.25"/>
    <row r="185" s="123" customFormat="1" ht="30" customHeight="1" x14ac:dyDescent="0.25"/>
    <row r="186" s="123" customFormat="1" ht="30" customHeight="1" x14ac:dyDescent="0.25"/>
    <row r="187" s="123" customFormat="1" ht="30" customHeight="1" x14ac:dyDescent="0.25"/>
    <row r="188" s="123" customFormat="1" ht="30" customHeight="1" x14ac:dyDescent="0.25"/>
    <row r="189" s="123" customFormat="1" ht="30" customHeight="1" x14ac:dyDescent="0.25"/>
    <row r="190" s="123" customFormat="1" ht="30" customHeight="1" x14ac:dyDescent="0.25"/>
    <row r="191" s="123" customFormat="1" ht="30" customHeight="1" x14ac:dyDescent="0.25"/>
    <row r="192" s="123" customFormat="1" ht="30" customHeight="1" x14ac:dyDescent="0.25"/>
    <row r="193" s="123" customFormat="1" ht="30" customHeight="1" x14ac:dyDescent="0.25"/>
    <row r="194" s="123" customFormat="1" ht="30" customHeight="1" x14ac:dyDescent="0.25"/>
    <row r="195" s="123" customFormat="1" ht="30" customHeight="1" x14ac:dyDescent="0.25"/>
    <row r="196" s="123" customFormat="1" ht="30" customHeight="1" x14ac:dyDescent="0.25"/>
    <row r="197" s="123" customFormat="1" ht="30" customHeight="1" x14ac:dyDescent="0.25"/>
    <row r="198" s="123" customFormat="1" ht="30" customHeight="1" x14ac:dyDescent="0.25"/>
    <row r="199" s="123" customFormat="1" ht="30" customHeight="1" x14ac:dyDescent="0.25"/>
    <row r="200" s="123" customFormat="1" ht="30" customHeight="1" x14ac:dyDescent="0.25"/>
    <row r="201" s="123" customFormat="1" ht="30" customHeight="1" x14ac:dyDescent="0.25"/>
    <row r="202" s="123" customFormat="1" ht="30" customHeight="1" x14ac:dyDescent="0.25"/>
    <row r="203" s="123" customFormat="1" ht="30" customHeight="1" x14ac:dyDescent="0.25"/>
    <row r="204" s="123" customFormat="1" ht="30" customHeight="1" x14ac:dyDescent="0.25"/>
    <row r="205" s="123" customFormat="1" ht="30" customHeight="1" x14ac:dyDescent="0.25"/>
    <row r="206" s="123" customFormat="1" ht="30" customHeight="1" x14ac:dyDescent="0.25"/>
    <row r="207" s="123" customFormat="1" ht="30" customHeight="1" x14ac:dyDescent="0.25"/>
    <row r="208" s="123" customFormat="1" ht="30" customHeight="1" x14ac:dyDescent="0.25"/>
    <row r="209" s="123" customFormat="1" ht="30" customHeight="1" x14ac:dyDescent="0.25"/>
    <row r="210" s="123" customFormat="1" ht="30" customHeight="1" x14ac:dyDescent="0.25"/>
    <row r="211" s="123" customFormat="1" ht="30" customHeight="1" x14ac:dyDescent="0.25"/>
    <row r="212" s="123" customFormat="1" ht="30" customHeight="1" x14ac:dyDescent="0.25"/>
    <row r="213" s="123" customFormat="1" ht="30" customHeight="1" x14ac:dyDescent="0.25"/>
    <row r="214" s="123" customFormat="1" ht="30" customHeight="1" x14ac:dyDescent="0.25"/>
    <row r="215" s="123" customFormat="1" ht="30" customHeight="1" x14ac:dyDescent="0.25"/>
    <row r="216" s="123" customFormat="1" ht="30" customHeight="1" x14ac:dyDescent="0.25"/>
    <row r="217" s="123" customFormat="1" ht="30" customHeight="1" x14ac:dyDescent="0.25"/>
    <row r="218" s="123" customFormat="1" ht="30" customHeight="1" x14ac:dyDescent="0.25"/>
    <row r="219" s="123" customFormat="1" ht="30" customHeight="1" x14ac:dyDescent="0.25"/>
    <row r="220" s="123" customFormat="1" ht="30" customHeight="1" x14ac:dyDescent="0.25"/>
    <row r="221" s="123" customFormat="1" ht="30" customHeight="1" x14ac:dyDescent="0.25"/>
    <row r="222" s="123" customFormat="1" ht="30" customHeight="1" x14ac:dyDescent="0.25"/>
    <row r="223" s="123" customFormat="1" ht="30" customHeight="1" x14ac:dyDescent="0.25"/>
    <row r="224" s="123" customFormat="1" ht="30" customHeight="1" x14ac:dyDescent="0.25"/>
    <row r="225" spans="1:6" s="123" customFormat="1" ht="30" customHeight="1" x14ac:dyDescent="0.25"/>
    <row r="226" spans="1:6" s="123" customFormat="1" ht="30" customHeight="1" x14ac:dyDescent="0.25"/>
    <row r="227" spans="1:6" s="123" customFormat="1" ht="30" customHeight="1" x14ac:dyDescent="0.25"/>
    <row r="228" spans="1:6" s="123" customFormat="1" ht="30" customHeight="1" x14ac:dyDescent="0.25"/>
    <row r="229" spans="1:6" s="123" customFormat="1" ht="30" customHeight="1" x14ac:dyDescent="0.25"/>
    <row r="230" spans="1:6" s="123" customFormat="1" ht="30" customHeight="1" x14ac:dyDescent="0.25"/>
    <row r="231" spans="1:6" s="123" customFormat="1" ht="30" customHeight="1" x14ac:dyDescent="0.25"/>
    <row r="232" spans="1:6" s="123" customFormat="1" ht="30" customHeight="1" x14ac:dyDescent="0.25"/>
    <row r="233" spans="1:6" s="123" customFormat="1" ht="30" customHeight="1" x14ac:dyDescent="0.25"/>
    <row r="234" spans="1:6" s="123" customFormat="1" ht="30" customHeight="1" x14ac:dyDescent="0.25">
      <c r="A234"/>
      <c r="B234"/>
      <c r="C234"/>
      <c r="D234"/>
      <c r="E234"/>
      <c r="F234"/>
    </row>
    <row r="235" spans="1:6" s="123" customFormat="1" ht="30" customHeight="1" x14ac:dyDescent="0.25">
      <c r="A235"/>
      <c r="B235"/>
      <c r="C235"/>
      <c r="D235"/>
      <c r="E235"/>
      <c r="F235"/>
    </row>
    <row r="236" spans="1:6" s="123" customFormat="1" ht="30" customHeight="1" x14ac:dyDescent="0.25">
      <c r="A236"/>
      <c r="B236"/>
      <c r="C236"/>
      <c r="D236"/>
      <c r="E236"/>
      <c r="F236"/>
    </row>
    <row r="237" spans="1:6" s="123" customFormat="1" ht="30" customHeight="1" x14ac:dyDescent="0.25">
      <c r="A237"/>
      <c r="B237"/>
      <c r="C237"/>
      <c r="D237"/>
      <c r="E237"/>
      <c r="F237"/>
    </row>
    <row r="238" spans="1:6" s="123" customFormat="1" ht="30" customHeight="1" x14ac:dyDescent="0.25">
      <c r="A238"/>
      <c r="B238"/>
      <c r="C238"/>
      <c r="D238"/>
      <c r="E238"/>
      <c r="F238"/>
    </row>
    <row r="239" spans="1:6" s="123" customFormat="1" ht="30" customHeight="1" x14ac:dyDescent="0.25">
      <c r="A239"/>
      <c r="B239"/>
      <c r="C239"/>
      <c r="D239"/>
      <c r="E239"/>
      <c r="F239"/>
    </row>
    <row r="240" spans="1:6" s="123" customFormat="1" ht="30" customHeight="1" x14ac:dyDescent="0.25">
      <c r="A240"/>
      <c r="B240"/>
      <c r="C240"/>
      <c r="D240"/>
      <c r="E240"/>
      <c r="F240"/>
    </row>
    <row r="241" spans="1:6" s="123" customFormat="1" ht="30" customHeight="1" x14ac:dyDescent="0.25">
      <c r="A241"/>
      <c r="B241"/>
      <c r="C241"/>
      <c r="D241"/>
      <c r="E241"/>
      <c r="F241"/>
    </row>
    <row r="242" spans="1:6" s="123" customFormat="1" ht="30" customHeight="1" x14ac:dyDescent="0.25">
      <c r="A242"/>
      <c r="B242"/>
      <c r="C242"/>
      <c r="D242"/>
      <c r="E242"/>
      <c r="F242"/>
    </row>
    <row r="243" spans="1:6" s="123" customFormat="1" ht="30" customHeight="1" x14ac:dyDescent="0.25">
      <c r="A243"/>
      <c r="B243"/>
      <c r="C243"/>
      <c r="D243"/>
      <c r="E243"/>
      <c r="F243"/>
    </row>
    <row r="244" spans="1:6" s="123" customFormat="1" ht="30" customHeight="1" x14ac:dyDescent="0.25">
      <c r="A244"/>
      <c r="B244"/>
      <c r="C244"/>
      <c r="D244"/>
      <c r="E244"/>
      <c r="F244"/>
    </row>
    <row r="245" spans="1:6" s="123" customFormat="1" ht="30" customHeight="1" x14ac:dyDescent="0.25">
      <c r="A245"/>
      <c r="B245"/>
      <c r="C245"/>
      <c r="D245"/>
      <c r="E245"/>
      <c r="F245"/>
    </row>
    <row r="246" spans="1:6" s="123" customFormat="1" ht="30" customHeight="1" x14ac:dyDescent="0.25">
      <c r="A246"/>
      <c r="B246"/>
      <c r="C246"/>
      <c r="D246"/>
      <c r="E246"/>
      <c r="F246"/>
    </row>
  </sheetData>
  <mergeCells count="64">
    <mergeCell ref="A41:F41"/>
    <mergeCell ref="A63:B63"/>
    <mergeCell ref="A64:E64"/>
    <mergeCell ref="A1:J1"/>
    <mergeCell ref="C2:F2"/>
    <mergeCell ref="H2:J2"/>
    <mergeCell ref="A4:J4"/>
    <mergeCell ref="E6:G6"/>
    <mergeCell ref="E7:G7"/>
    <mergeCell ref="E8:G8"/>
    <mergeCell ref="A10:J10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7:E27"/>
    <mergeCell ref="G27:H27"/>
    <mergeCell ref="I27:J27"/>
    <mergeCell ref="B28:E28"/>
    <mergeCell ref="G28:H28"/>
    <mergeCell ref="I28:J28"/>
    <mergeCell ref="B29:E29"/>
    <mergeCell ref="G29:H29"/>
    <mergeCell ref="I29:J29"/>
    <mergeCell ref="B30:E30"/>
    <mergeCell ref="G30:H30"/>
    <mergeCell ref="I30:J30"/>
    <mergeCell ref="B31:E31"/>
    <mergeCell ref="G31:H31"/>
    <mergeCell ref="I31:J31"/>
    <mergeCell ref="B32:E32"/>
    <mergeCell ref="G32:H32"/>
    <mergeCell ref="I32:J32"/>
    <mergeCell ref="B33:E33"/>
    <mergeCell ref="G33:H33"/>
    <mergeCell ref="I33:J33"/>
    <mergeCell ref="B34:E34"/>
    <mergeCell ref="G34:H34"/>
    <mergeCell ref="I34:J34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7:E37"/>
    <mergeCell ref="G37:H37"/>
  </mergeCells>
  <printOptions gridLines="1"/>
  <pageMargins left="0.70833333333333304" right="0.31527777777777799" top="0.74791666666666701" bottom="0.74791666666666701" header="0.51180555555555496" footer="0.51180555555555496"/>
  <pageSetup paperSize="9" scale="87" firstPageNumber="0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129</vt:i4>
      </vt:variant>
      <vt:variant>
        <vt:lpstr>Именованные диапазоны</vt:lpstr>
      </vt:variant>
      <vt:variant>
        <vt:i4>120</vt:i4>
      </vt:variant>
    </vt:vector>
  </HeadingPairs>
  <TitlesOfParts>
    <vt:vector size="249" baseType="lpstr">
      <vt:lpstr>Повенецкая 7а</vt:lpstr>
      <vt:lpstr>Повенецкая 8</vt:lpstr>
      <vt:lpstr>Повенецкая 9</vt:lpstr>
      <vt:lpstr>Повенецкая 10</vt:lpstr>
      <vt:lpstr>Повенецкая 11</vt:lpstr>
      <vt:lpstr>Повенецкая 12</vt:lpstr>
      <vt:lpstr>Повенецкая 13</vt:lpstr>
      <vt:lpstr>Труда 9</vt:lpstr>
      <vt:lpstr>Труда 10</vt:lpstr>
      <vt:lpstr>Труда 13</vt:lpstr>
      <vt:lpstr>Труда 19а</vt:lpstr>
      <vt:lpstr>Труда 14</vt:lpstr>
      <vt:lpstr>Труда 15</vt:lpstr>
      <vt:lpstr>Труда 19</vt:lpstr>
      <vt:lpstr>Труда 22</vt:lpstr>
      <vt:lpstr>Конституции 10</vt:lpstr>
      <vt:lpstr>Конституции 12</vt:lpstr>
      <vt:lpstr>Челюскинцев 22</vt:lpstr>
      <vt:lpstr>Челюскинцев 23</vt:lpstr>
      <vt:lpstr>Челюскинцев 24</vt:lpstr>
      <vt:lpstr>Онежская 1</vt:lpstr>
      <vt:lpstr>Конституции 22а</vt:lpstr>
      <vt:lpstr>Первомайская 1</vt:lpstr>
      <vt:lpstr>Первомайская 3</vt:lpstr>
      <vt:lpstr>Первомайская 4</vt:lpstr>
      <vt:lpstr>Первомайская 6</vt:lpstr>
      <vt:lpstr>Первомайская 5а</vt:lpstr>
      <vt:lpstr>Первомайская 9</vt:lpstr>
      <vt:lpstr>Первомайская 11</vt:lpstr>
      <vt:lpstr>Первомайская 14</vt:lpstr>
      <vt:lpstr>Первомайская 16</vt:lpstr>
      <vt:lpstr>Гагарина 1</vt:lpstr>
      <vt:lpstr>Гагарина 2</vt:lpstr>
      <vt:lpstr>Гагарина 3</vt:lpstr>
      <vt:lpstr>Гагарина 4</vt:lpstr>
      <vt:lpstr>Гагарина 5</vt:lpstr>
      <vt:lpstr>Гагарина 6</vt:lpstr>
      <vt:lpstr>Гагарина 7</vt:lpstr>
      <vt:lpstr>Гагарина 9</vt:lpstr>
      <vt:lpstr>Гагарина 10</vt:lpstr>
      <vt:lpstr>пер.Гагарина 12</vt:lpstr>
      <vt:lpstr>пер.Гагарина 11</vt:lpstr>
      <vt:lpstr>пер.Гагарина 13</vt:lpstr>
      <vt:lpstr>пер.Гагарина 10</vt:lpstr>
      <vt:lpstr>пер.Гагарина 9</vt:lpstr>
      <vt:lpstr>пер.Гагарина 7</vt:lpstr>
      <vt:lpstr>Ленина1</vt:lpstr>
      <vt:lpstr>Ленина 2</vt:lpstr>
      <vt:lpstr>Ленина 3</vt:lpstr>
      <vt:lpstr>Ленина 4</vt:lpstr>
      <vt:lpstr>ленина 5</vt:lpstr>
      <vt:lpstr>Ленина 11</vt:lpstr>
      <vt:lpstr>Ленина 12</vt:lpstr>
      <vt:lpstr>Ленина 14</vt:lpstr>
      <vt:lpstr>Ленина 15 </vt:lpstr>
      <vt:lpstr>Ленина 16</vt:lpstr>
      <vt:lpstr>Ленина 19</vt:lpstr>
      <vt:lpstr>Ленина 21</vt:lpstr>
      <vt:lpstr>Октябрьская 5</vt:lpstr>
      <vt:lpstr>Октябрьская 5 а</vt:lpstr>
      <vt:lpstr>Октябрьская 9</vt:lpstr>
      <vt:lpstr>Октябрьская 11</vt:lpstr>
      <vt:lpstr>Челюскинцев 10</vt:lpstr>
      <vt:lpstr>Челюскинцев 11</vt:lpstr>
      <vt:lpstr>Челюскинцев 12</vt:lpstr>
      <vt:lpstr>Челюскинцев 16</vt:lpstr>
      <vt:lpstr>Челюскинцев 18</vt:lpstr>
      <vt:lpstr>Молодежная 11</vt:lpstr>
      <vt:lpstr>Молодежная 12</vt:lpstr>
      <vt:lpstr>Молодежная 14</vt:lpstr>
      <vt:lpstr>Конституции16</vt:lpstr>
      <vt:lpstr>Конституции17</vt:lpstr>
      <vt:lpstr>Конституции 22</vt:lpstr>
      <vt:lpstr>Комсомольская 6</vt:lpstr>
      <vt:lpstr>Комсомольская 7</vt:lpstr>
      <vt:lpstr>Комсомольская 9</vt:lpstr>
      <vt:lpstr>Комсомольская 10</vt:lpstr>
      <vt:lpstr>Комсомольская 12</vt:lpstr>
      <vt:lpstr>Комсомольская 13</vt:lpstr>
      <vt:lpstr>Комсомольская 14</vt:lpstr>
      <vt:lpstr>Комсомольская 15</vt:lpstr>
      <vt:lpstr>Комсомольская 17</vt:lpstr>
      <vt:lpstr>Кирова 2</vt:lpstr>
      <vt:lpstr>Кирова 4</vt:lpstr>
      <vt:lpstr>Кирова 6</vt:lpstr>
      <vt:lpstr>Кирова 8</vt:lpstr>
      <vt:lpstr>Кирова 13а</vt:lpstr>
      <vt:lpstr>Кирова 15а</vt:lpstr>
      <vt:lpstr>Кирова 14</vt:lpstr>
      <vt:lpstr>Кирова 16</vt:lpstr>
      <vt:lpstr>Кирова 18</vt:lpstr>
      <vt:lpstr>Кирова 20</vt:lpstr>
      <vt:lpstr>Кирова 22</vt:lpstr>
      <vt:lpstr>горького 8а</vt:lpstr>
      <vt:lpstr>Кирова 24</vt:lpstr>
      <vt:lpstr>Кирова 26</vt:lpstr>
      <vt:lpstr>Кирова 28</vt:lpstr>
      <vt:lpstr>Клубный 1</vt:lpstr>
      <vt:lpstr>Клубный 2</vt:lpstr>
      <vt:lpstr>Клубный 3</vt:lpstr>
      <vt:lpstr>Клубный 4</vt:lpstr>
      <vt:lpstr>Заводская 3</vt:lpstr>
      <vt:lpstr>Горького 10</vt:lpstr>
      <vt:lpstr>Горького 11</vt:lpstr>
      <vt:lpstr>Горького 16</vt:lpstr>
      <vt:lpstr>Горького 12</vt:lpstr>
      <vt:lpstr>Нефтебаза 6</vt:lpstr>
      <vt:lpstr>Заводская 4</vt:lpstr>
      <vt:lpstr>Нефтебаза 8</vt:lpstr>
      <vt:lpstr>Нефтебаза 10</vt:lpstr>
      <vt:lpstr>Гористая 2</vt:lpstr>
      <vt:lpstr>Гористая 4</vt:lpstr>
      <vt:lpstr>Больничная 7</vt:lpstr>
      <vt:lpstr>Совхозная 1</vt:lpstr>
      <vt:lpstr>Совхозная 2</vt:lpstr>
      <vt:lpstr>Совхозная 3</vt:lpstr>
      <vt:lpstr>Совхозная 4</vt:lpstr>
      <vt:lpstr>Совхозная 5</vt:lpstr>
      <vt:lpstr>Совхозная 6</vt:lpstr>
      <vt:lpstr>Совхозная 8</vt:lpstr>
      <vt:lpstr>Совхозная 11</vt:lpstr>
      <vt:lpstr>нефтебаза 1</vt:lpstr>
      <vt:lpstr>нефтебаза 4</vt:lpstr>
      <vt:lpstr>центральная 40</vt:lpstr>
      <vt:lpstr>железнод 4</vt:lpstr>
      <vt:lpstr>заводская 14</vt:lpstr>
      <vt:lpstr>Лист1</vt:lpstr>
      <vt:lpstr>Лист2</vt:lpstr>
      <vt:lpstr>Лист3</vt:lpstr>
      <vt:lpstr>'Больничная 7'!Область_печати</vt:lpstr>
      <vt:lpstr>'Гагарина 1'!Область_печати</vt:lpstr>
      <vt:lpstr>'Гагарина 10'!Область_печати</vt:lpstr>
      <vt:lpstr>'Гагарина 2'!Область_печати</vt:lpstr>
      <vt:lpstr>'Гагарина 3'!Область_печати</vt:lpstr>
      <vt:lpstr>'Гагарина 4'!Область_печати</vt:lpstr>
      <vt:lpstr>'Гагарина 5'!Область_печати</vt:lpstr>
      <vt:lpstr>'Гагарина 6'!Область_печати</vt:lpstr>
      <vt:lpstr>'Гагарина 7'!Область_печати</vt:lpstr>
      <vt:lpstr>'Гагарина 9'!Область_печати</vt:lpstr>
      <vt:lpstr>'Гористая 2'!Область_печати</vt:lpstr>
      <vt:lpstr>'Гористая 4'!Область_печати</vt:lpstr>
      <vt:lpstr>'Горького 10'!Область_печати</vt:lpstr>
      <vt:lpstr>'Горького 11'!Область_печати</vt:lpstr>
      <vt:lpstr>'Горького 12'!Область_печати</vt:lpstr>
      <vt:lpstr>'Горького 16'!Область_печати</vt:lpstr>
      <vt:lpstr>'Заводская 3'!Область_печати</vt:lpstr>
      <vt:lpstr>'Заводская 4'!Область_печати</vt:lpstr>
      <vt:lpstr>'Кирова 13а'!Область_печати</vt:lpstr>
      <vt:lpstr>'Кирова 14'!Область_печати</vt:lpstr>
      <vt:lpstr>'Кирова 15а'!Область_печати</vt:lpstr>
      <vt:lpstr>'Кирова 16'!Область_печати</vt:lpstr>
      <vt:lpstr>'Кирова 18'!Область_печати</vt:lpstr>
      <vt:lpstr>'Кирова 2'!Область_печати</vt:lpstr>
      <vt:lpstr>'Кирова 20'!Область_печати</vt:lpstr>
      <vt:lpstr>'Кирова 22'!Область_печати</vt:lpstr>
      <vt:lpstr>'Кирова 24'!Область_печати</vt:lpstr>
      <vt:lpstr>'Кирова 26'!Область_печати</vt:lpstr>
      <vt:lpstr>'Кирова 28'!Область_печати</vt:lpstr>
      <vt:lpstr>'Кирова 4'!Область_печати</vt:lpstr>
      <vt:lpstr>'Кирова 6'!Область_печати</vt:lpstr>
      <vt:lpstr>'Кирова 8'!Область_печати</vt:lpstr>
      <vt:lpstr>'Клубный 1'!Область_печати</vt:lpstr>
      <vt:lpstr>'Клубный 2'!Область_печати</vt:lpstr>
      <vt:lpstr>'Клубный 3'!Область_печати</vt:lpstr>
      <vt:lpstr>'Клубный 4'!Область_печати</vt:lpstr>
      <vt:lpstr>'Комсомольская 10'!Область_печати</vt:lpstr>
      <vt:lpstr>'Комсомольская 12'!Область_печати</vt:lpstr>
      <vt:lpstr>'Комсомольская 13'!Область_печати</vt:lpstr>
      <vt:lpstr>'Комсомольская 14'!Область_печати</vt:lpstr>
      <vt:lpstr>'Комсомольская 15'!Область_печати</vt:lpstr>
      <vt:lpstr>'Комсомольская 17'!Область_печати</vt:lpstr>
      <vt:lpstr>'Комсомольская 6'!Область_печати</vt:lpstr>
      <vt:lpstr>'Комсомольская 7'!Область_печати</vt:lpstr>
      <vt:lpstr>'Комсомольская 9'!Область_печати</vt:lpstr>
      <vt:lpstr>'Конституции 10'!Область_печати</vt:lpstr>
      <vt:lpstr>'Конституции 12'!Область_печати</vt:lpstr>
      <vt:lpstr>'Конституции 22'!Область_печати</vt:lpstr>
      <vt:lpstr>'Конституции 22а'!Область_печати</vt:lpstr>
      <vt:lpstr>Конституции16!Область_печати</vt:lpstr>
      <vt:lpstr>Конституции17!Область_печати</vt:lpstr>
      <vt:lpstr>'Ленина 11'!Область_печати</vt:lpstr>
      <vt:lpstr>'Ленина 12'!Область_печати</vt:lpstr>
      <vt:lpstr>'Ленина 14'!Область_печати</vt:lpstr>
      <vt:lpstr>'Ленина 15 '!Область_печати</vt:lpstr>
      <vt:lpstr>'Ленина 16'!Область_печати</vt:lpstr>
      <vt:lpstr>'Ленина 19'!Область_печати</vt:lpstr>
      <vt:lpstr>'Ленина 2'!Область_печати</vt:lpstr>
      <vt:lpstr>'Ленина 21'!Область_печати</vt:lpstr>
      <vt:lpstr>'Ленина 3'!Область_печати</vt:lpstr>
      <vt:lpstr>'Ленина 4'!Область_печати</vt:lpstr>
      <vt:lpstr>'ленина 5'!Область_печати</vt:lpstr>
      <vt:lpstr>Ленина1!Область_печати</vt:lpstr>
      <vt:lpstr>'Молодежная 11'!Область_печати</vt:lpstr>
      <vt:lpstr>'Молодежная 12'!Область_печати</vt:lpstr>
      <vt:lpstr>'Молодежная 14'!Область_печати</vt:lpstr>
      <vt:lpstr>'Нефтебаза 10'!Область_печати</vt:lpstr>
      <vt:lpstr>'Нефтебаза 6'!Область_печати</vt:lpstr>
      <vt:lpstr>'Нефтебаза 8'!Область_печати</vt:lpstr>
      <vt:lpstr>'Октябрьская 11'!Область_печати</vt:lpstr>
      <vt:lpstr>'Октябрьская 5'!Область_печати</vt:lpstr>
      <vt:lpstr>'Октябрьская 5 а'!Область_печати</vt:lpstr>
      <vt:lpstr>'Октябрьская 9'!Область_печати</vt:lpstr>
      <vt:lpstr>'Онежская 1'!Область_печати</vt:lpstr>
      <vt:lpstr>'пер.Гагарина 10'!Область_печати</vt:lpstr>
      <vt:lpstr>'пер.Гагарина 11'!Область_печати</vt:lpstr>
      <vt:lpstr>'пер.Гагарина 12'!Область_печати</vt:lpstr>
      <vt:lpstr>'пер.Гагарина 13'!Область_печати</vt:lpstr>
      <vt:lpstr>'пер.Гагарина 7'!Область_печати</vt:lpstr>
      <vt:lpstr>'пер.Гагарина 9'!Область_печати</vt:lpstr>
      <vt:lpstr>'Первомайская 1'!Область_печати</vt:lpstr>
      <vt:lpstr>'Первомайская 11'!Область_печати</vt:lpstr>
      <vt:lpstr>'Первомайская 14'!Область_печати</vt:lpstr>
      <vt:lpstr>'Первомайская 16'!Область_печати</vt:lpstr>
      <vt:lpstr>'Первомайская 3'!Область_печати</vt:lpstr>
      <vt:lpstr>'Первомайская 4'!Область_печати</vt:lpstr>
      <vt:lpstr>'Первомайская 5а'!Область_печати</vt:lpstr>
      <vt:lpstr>'Первомайская 6'!Область_печати</vt:lpstr>
      <vt:lpstr>'Первомайская 9'!Область_печати</vt:lpstr>
      <vt:lpstr>'Повенецкая 10'!Область_печати</vt:lpstr>
      <vt:lpstr>'Повенецкая 11'!Область_печати</vt:lpstr>
      <vt:lpstr>'Повенецкая 12'!Область_печати</vt:lpstr>
      <vt:lpstr>'Повенецкая 13'!Область_печати</vt:lpstr>
      <vt:lpstr>'Повенецкая 7а'!Область_печати</vt:lpstr>
      <vt:lpstr>'Повенецкая 8'!Область_печати</vt:lpstr>
      <vt:lpstr>'Повенецкая 9'!Область_печати</vt:lpstr>
      <vt:lpstr>'Совхозная 1'!Область_печати</vt:lpstr>
      <vt:lpstr>'Совхозная 11'!Область_печати</vt:lpstr>
      <vt:lpstr>'Совхозная 2'!Область_печати</vt:lpstr>
      <vt:lpstr>'Совхозная 3'!Область_печати</vt:lpstr>
      <vt:lpstr>'Совхозная 4'!Область_печати</vt:lpstr>
      <vt:lpstr>'Совхозная 5'!Область_печати</vt:lpstr>
      <vt:lpstr>'Совхозная 6'!Область_печати</vt:lpstr>
      <vt:lpstr>'Совхозная 8'!Область_печати</vt:lpstr>
      <vt:lpstr>'Труда 10'!Область_печати</vt:lpstr>
      <vt:lpstr>'Труда 13'!Область_печати</vt:lpstr>
      <vt:lpstr>'Труда 14'!Область_печати</vt:lpstr>
      <vt:lpstr>'Труда 15'!Область_печати</vt:lpstr>
      <vt:lpstr>'Труда 19'!Область_печати</vt:lpstr>
      <vt:lpstr>'Труда 19а'!Область_печати</vt:lpstr>
      <vt:lpstr>'Труда 22'!Область_печати</vt:lpstr>
      <vt:lpstr>'Труда 9'!Область_печати</vt:lpstr>
      <vt:lpstr>'Челюскинцев 10'!Область_печати</vt:lpstr>
      <vt:lpstr>'Челюскинцев 11'!Область_печати</vt:lpstr>
      <vt:lpstr>'Челюскинцев 12'!Область_печати</vt:lpstr>
      <vt:lpstr>'Челюскинцев 16'!Область_печати</vt:lpstr>
      <vt:lpstr>'Челюскинцев 18'!Область_печати</vt:lpstr>
      <vt:lpstr>'Челюскинцев 22'!Область_печати</vt:lpstr>
      <vt:lpstr>'Челюскинцев 23'!Область_печати</vt:lpstr>
      <vt:lpstr>'Челюскинцев 24'!Область_печати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>1</cp:revision>
  <cp:lastPrinted>2021-02-19T09:47:05Z</cp:lastPrinted>
  <dcterms:created xsi:type="dcterms:W3CDTF">2019-01-25T10:23:30Z</dcterms:created>
  <dcterms:modified xsi:type="dcterms:W3CDTF">2021-03-12T07:54:38Z</dcterms:modified>
  <cp:category/>
  <cp:contentStatus/>
</cp:coreProperties>
</file>